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  <externalReference r:id="rId64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99" i="28"/>
  <c r="L99" i="73" l="1"/>
  <c r="K99"/>
  <c r="J99"/>
  <c r="I99"/>
  <c r="G99"/>
  <c r="F99"/>
  <c r="E99"/>
  <c r="D99"/>
  <c r="S98"/>
  <c r="D98" i="28" s="1"/>
  <c r="R98" i="73"/>
  <c r="D98" i="29" s="1"/>
  <c r="Q98" i="73"/>
  <c r="D98" i="26" s="1"/>
  <c r="P98" i="73"/>
  <c r="T98" s="1"/>
  <c r="M98"/>
  <c r="H98"/>
  <c r="S97"/>
  <c r="D97" i="28" s="1"/>
  <c r="R97" i="73"/>
  <c r="D97" i="29" s="1"/>
  <c r="Q97" i="73"/>
  <c r="D97" i="26" s="1"/>
  <c r="P97" i="73"/>
  <c r="M97"/>
  <c r="H97"/>
  <c r="S96"/>
  <c r="D96" i="28" s="1"/>
  <c r="R96" i="73"/>
  <c r="D96" i="29" s="1"/>
  <c r="Q96" i="73"/>
  <c r="D96" i="26" s="1"/>
  <c r="P96" i="73"/>
  <c r="T96" s="1"/>
  <c r="M96"/>
  <c r="H96"/>
  <c r="S95"/>
  <c r="D95" i="28" s="1"/>
  <c r="R95" i="73"/>
  <c r="D95" i="29" s="1"/>
  <c r="Q95" i="73"/>
  <c r="D95" i="26" s="1"/>
  <c r="P95" i="73"/>
  <c r="T95" s="1"/>
  <c r="M95"/>
  <c r="H95"/>
  <c r="S94"/>
  <c r="D94" i="28" s="1"/>
  <c r="R94" i="73"/>
  <c r="D94" i="29" s="1"/>
  <c r="Q94" i="73"/>
  <c r="D94" i="26" s="1"/>
  <c r="P94" i="73"/>
  <c r="D94" i="24" s="1"/>
  <c r="M94" i="73"/>
  <c r="H94"/>
  <c r="S93"/>
  <c r="D93" i="28" s="1"/>
  <c r="R93" i="73"/>
  <c r="D93" i="29" s="1"/>
  <c r="Q93" i="73"/>
  <c r="D93" i="26" s="1"/>
  <c r="P93" i="73"/>
  <c r="T93" s="1"/>
  <c r="M93"/>
  <c r="H93"/>
  <c r="S92"/>
  <c r="D92" i="28" s="1"/>
  <c r="R92" i="73"/>
  <c r="D92" i="29" s="1"/>
  <c r="Q92" i="73"/>
  <c r="D92" i="26" s="1"/>
  <c r="P92" i="73"/>
  <c r="M92"/>
  <c r="H92"/>
  <c r="S91"/>
  <c r="D91" i="28" s="1"/>
  <c r="R91" i="73"/>
  <c r="D91" i="29" s="1"/>
  <c r="Q91" i="73"/>
  <c r="D91" i="26" s="1"/>
  <c r="P91" i="73"/>
  <c r="M91"/>
  <c r="H91"/>
  <c r="S90"/>
  <c r="D90" i="28" s="1"/>
  <c r="R90" i="73"/>
  <c r="D90" i="29" s="1"/>
  <c r="Q90" i="73"/>
  <c r="D90" i="26" s="1"/>
  <c r="P90" i="73"/>
  <c r="T90" s="1"/>
  <c r="M90"/>
  <c r="H90"/>
  <c r="S89"/>
  <c r="D89" i="28" s="1"/>
  <c r="R89" i="73"/>
  <c r="D89" i="29" s="1"/>
  <c r="Q89" i="73"/>
  <c r="D89" i="26" s="1"/>
  <c r="P89" i="73"/>
  <c r="M89"/>
  <c r="H89"/>
  <c r="S88"/>
  <c r="D88" i="28" s="1"/>
  <c r="R88" i="73"/>
  <c r="D88" i="29" s="1"/>
  <c r="Q88" i="73"/>
  <c r="D88" i="26" s="1"/>
  <c r="P88" i="73"/>
  <c r="T88" s="1"/>
  <c r="M88"/>
  <c r="H88"/>
  <c r="S87"/>
  <c r="D87" i="28" s="1"/>
  <c r="R87" i="73"/>
  <c r="D87" i="29" s="1"/>
  <c r="Q87" i="73"/>
  <c r="D87" i="26" s="1"/>
  <c r="P87" i="73"/>
  <c r="M87"/>
  <c r="H87"/>
  <c r="S86"/>
  <c r="D86" i="28" s="1"/>
  <c r="R86" i="73"/>
  <c r="D86" i="29" s="1"/>
  <c r="Q86" i="73"/>
  <c r="D86" i="26" s="1"/>
  <c r="P86" i="73"/>
  <c r="T86" s="1"/>
  <c r="M86"/>
  <c r="H86"/>
  <c r="S85"/>
  <c r="D85" i="28" s="1"/>
  <c r="R85" i="73"/>
  <c r="D85" i="29" s="1"/>
  <c r="Q85" i="73"/>
  <c r="D85" i="26" s="1"/>
  <c r="P85" i="73"/>
  <c r="M85"/>
  <c r="H85"/>
  <c r="S84"/>
  <c r="D84" i="28" s="1"/>
  <c r="R84" i="73"/>
  <c r="D84" i="29" s="1"/>
  <c r="Q84" i="73"/>
  <c r="D84" i="26" s="1"/>
  <c r="P84" i="73"/>
  <c r="T84" s="1"/>
  <c r="M84"/>
  <c r="H84"/>
  <c r="S83"/>
  <c r="D83" i="28" s="1"/>
  <c r="R83" i="73"/>
  <c r="D83" i="29" s="1"/>
  <c r="Q83" i="73"/>
  <c r="D83" i="26" s="1"/>
  <c r="P83" i="73"/>
  <c r="M83"/>
  <c r="H83"/>
  <c r="S82"/>
  <c r="D82" i="28" s="1"/>
  <c r="R82" i="73"/>
  <c r="D82" i="29" s="1"/>
  <c r="Q82" i="73"/>
  <c r="D82" i="26" s="1"/>
  <c r="P82" i="73"/>
  <c r="T82" s="1"/>
  <c r="M82"/>
  <c r="H82"/>
  <c r="S81"/>
  <c r="D81" i="28" s="1"/>
  <c r="R81" i="73"/>
  <c r="D81" i="29" s="1"/>
  <c r="Q81" i="73"/>
  <c r="D81" i="26" s="1"/>
  <c r="P81" i="73"/>
  <c r="M81"/>
  <c r="H81"/>
  <c r="S80"/>
  <c r="D80" i="28" s="1"/>
  <c r="R80" i="73"/>
  <c r="D80" i="29" s="1"/>
  <c r="Q80" i="73"/>
  <c r="D80" i="26" s="1"/>
  <c r="P80" i="73"/>
  <c r="T80" s="1"/>
  <c r="M80"/>
  <c r="H80"/>
  <c r="S79"/>
  <c r="D79" i="28" s="1"/>
  <c r="R79" i="73"/>
  <c r="D79" i="29" s="1"/>
  <c r="Q79" i="73"/>
  <c r="D79" i="26" s="1"/>
  <c r="P79" i="73"/>
  <c r="M79"/>
  <c r="H79"/>
  <c r="S78"/>
  <c r="D78" i="28" s="1"/>
  <c r="R78" i="73"/>
  <c r="D78" i="29" s="1"/>
  <c r="Q78" i="73"/>
  <c r="D78" i="26" s="1"/>
  <c r="P78" i="73"/>
  <c r="T78" s="1"/>
  <c r="M78"/>
  <c r="H78"/>
  <c r="S77"/>
  <c r="D77" i="28" s="1"/>
  <c r="R77" i="73"/>
  <c r="D77" i="29" s="1"/>
  <c r="Q77" i="73"/>
  <c r="D77" i="26" s="1"/>
  <c r="P77" i="73"/>
  <c r="M77"/>
  <c r="H77"/>
  <c r="S76"/>
  <c r="D76" i="28" s="1"/>
  <c r="R76" i="73"/>
  <c r="D76" i="29" s="1"/>
  <c r="Q76" i="73"/>
  <c r="D76" i="26" s="1"/>
  <c r="P76" i="73"/>
  <c r="T76" s="1"/>
  <c r="M76"/>
  <c r="H76"/>
  <c r="S75"/>
  <c r="D75" i="28" s="1"/>
  <c r="R75" i="73"/>
  <c r="D75" i="29" s="1"/>
  <c r="Q75" i="73"/>
  <c r="D75" i="26" s="1"/>
  <c r="P75" i="73"/>
  <c r="M75"/>
  <c r="H75"/>
  <c r="S74"/>
  <c r="D74" i="28" s="1"/>
  <c r="R74" i="73"/>
  <c r="D74" i="29" s="1"/>
  <c r="Q74" i="73"/>
  <c r="D74" i="26" s="1"/>
  <c r="P74" i="73"/>
  <c r="T74" s="1"/>
  <c r="M74"/>
  <c r="H74"/>
  <c r="S73"/>
  <c r="D73" i="28" s="1"/>
  <c r="R73" i="73"/>
  <c r="D73" i="29" s="1"/>
  <c r="Q73" i="73"/>
  <c r="D73" i="26" s="1"/>
  <c r="P73" i="73"/>
  <c r="M73"/>
  <c r="H73"/>
  <c r="S72"/>
  <c r="D72" i="28" s="1"/>
  <c r="R72" i="73"/>
  <c r="D72" i="29" s="1"/>
  <c r="Q72" i="73"/>
  <c r="D72" i="26" s="1"/>
  <c r="P72" i="73"/>
  <c r="T72" s="1"/>
  <c r="M72"/>
  <c r="H72"/>
  <c r="S71"/>
  <c r="D71" i="28" s="1"/>
  <c r="R71" i="73"/>
  <c r="D71" i="29" s="1"/>
  <c r="Q71" i="73"/>
  <c r="D71" i="26" s="1"/>
  <c r="P71" i="73"/>
  <c r="M71"/>
  <c r="H71"/>
  <c r="S70"/>
  <c r="D70" i="28" s="1"/>
  <c r="R70" i="73"/>
  <c r="D70" i="29" s="1"/>
  <c r="Q70" i="73"/>
  <c r="D70" i="26" s="1"/>
  <c r="P70" i="73"/>
  <c r="T70" s="1"/>
  <c r="M70"/>
  <c r="H70"/>
  <c r="S69"/>
  <c r="D69" i="28" s="1"/>
  <c r="R69" i="73"/>
  <c r="D69" i="29" s="1"/>
  <c r="Q69" i="73"/>
  <c r="D69" i="26" s="1"/>
  <c r="P69" i="73"/>
  <c r="M69"/>
  <c r="H69"/>
  <c r="S68"/>
  <c r="D68" i="28" s="1"/>
  <c r="R68" i="73"/>
  <c r="D68" i="29" s="1"/>
  <c r="Q68" i="73"/>
  <c r="D68" i="26" s="1"/>
  <c r="P68" i="73"/>
  <c r="T68" s="1"/>
  <c r="M68"/>
  <c r="H68"/>
  <c r="S67"/>
  <c r="D67" i="28" s="1"/>
  <c r="R67" i="73"/>
  <c r="D67" i="29" s="1"/>
  <c r="Q67" i="73"/>
  <c r="D67" i="26" s="1"/>
  <c r="P67" i="73"/>
  <c r="M67"/>
  <c r="H67"/>
  <c r="S66"/>
  <c r="D66" i="28" s="1"/>
  <c r="R66" i="73"/>
  <c r="D66" i="29" s="1"/>
  <c r="Q66" i="73"/>
  <c r="D66" i="26" s="1"/>
  <c r="P66" i="73"/>
  <c r="T66" s="1"/>
  <c r="M66"/>
  <c r="H66"/>
  <c r="S65"/>
  <c r="D65" i="28" s="1"/>
  <c r="R65" i="73"/>
  <c r="D65" i="29" s="1"/>
  <c r="Q65" i="73"/>
  <c r="D65" i="26" s="1"/>
  <c r="P65" i="73"/>
  <c r="M65"/>
  <c r="H65"/>
  <c r="S64"/>
  <c r="D64" i="28" s="1"/>
  <c r="R64" i="73"/>
  <c r="D64" i="29" s="1"/>
  <c r="Q64" i="73"/>
  <c r="D64" i="26" s="1"/>
  <c r="P64" i="73"/>
  <c r="T64" s="1"/>
  <c r="M64"/>
  <c r="H64"/>
  <c r="S63"/>
  <c r="D63" i="28" s="1"/>
  <c r="R63" i="73"/>
  <c r="D63" i="29" s="1"/>
  <c r="Q63" i="73"/>
  <c r="D63" i="26" s="1"/>
  <c r="P63" i="73"/>
  <c r="M63"/>
  <c r="H63"/>
  <c r="S62"/>
  <c r="D62" i="28" s="1"/>
  <c r="R62" i="73"/>
  <c r="D62" i="29" s="1"/>
  <c r="Q62" i="73"/>
  <c r="D62" i="26" s="1"/>
  <c r="P62" i="73"/>
  <c r="T62" s="1"/>
  <c r="M62"/>
  <c r="H62"/>
  <c r="S61"/>
  <c r="D61" i="28" s="1"/>
  <c r="R61" i="73"/>
  <c r="D61" i="29" s="1"/>
  <c r="Q61" i="73"/>
  <c r="D61" i="26" s="1"/>
  <c r="P61" i="73"/>
  <c r="M61"/>
  <c r="H61"/>
  <c r="S60"/>
  <c r="D60" i="28" s="1"/>
  <c r="R60" i="73"/>
  <c r="D60" i="29" s="1"/>
  <c r="Q60" i="73"/>
  <c r="D60" i="26" s="1"/>
  <c r="P60" i="73"/>
  <c r="T60" s="1"/>
  <c r="M60"/>
  <c r="H60"/>
  <c r="S59"/>
  <c r="D59" i="28" s="1"/>
  <c r="R59" i="73"/>
  <c r="D59" i="29" s="1"/>
  <c r="Q59" i="73"/>
  <c r="D59" i="26" s="1"/>
  <c r="P59" i="73"/>
  <c r="M59"/>
  <c r="H59"/>
  <c r="S58"/>
  <c r="D58" i="28" s="1"/>
  <c r="R58" i="73"/>
  <c r="D58" i="29" s="1"/>
  <c r="Q58" i="73"/>
  <c r="D58" i="26" s="1"/>
  <c r="P58" i="73"/>
  <c r="T58" s="1"/>
  <c r="M58"/>
  <c r="H58"/>
  <c r="S57"/>
  <c r="D57" i="28" s="1"/>
  <c r="R57" i="73"/>
  <c r="D57" i="29" s="1"/>
  <c r="Q57" i="73"/>
  <c r="D57" i="26" s="1"/>
  <c r="P57" i="73"/>
  <c r="M57"/>
  <c r="H57"/>
  <c r="S56"/>
  <c r="D56" i="28" s="1"/>
  <c r="R56" i="73"/>
  <c r="D56" i="29" s="1"/>
  <c r="Q56" i="73"/>
  <c r="D56" i="26" s="1"/>
  <c r="P56" i="73"/>
  <c r="T56" s="1"/>
  <c r="M56"/>
  <c r="H56"/>
  <c r="S55"/>
  <c r="D55" i="28" s="1"/>
  <c r="R55" i="73"/>
  <c r="D55" i="29" s="1"/>
  <c r="Q55" i="73"/>
  <c r="D55" i="26" s="1"/>
  <c r="P55" i="73"/>
  <c r="M55"/>
  <c r="H55"/>
  <c r="S54"/>
  <c r="D54" i="28" s="1"/>
  <c r="R54" i="73"/>
  <c r="D54" i="29" s="1"/>
  <c r="Q54" i="73"/>
  <c r="D54" i="26" s="1"/>
  <c r="P54" i="73"/>
  <c r="T54" s="1"/>
  <c r="M54"/>
  <c r="H54"/>
  <c r="S53"/>
  <c r="D53" i="28" s="1"/>
  <c r="R53" i="73"/>
  <c r="D53" i="29" s="1"/>
  <c r="Q53" i="73"/>
  <c r="D53" i="26" s="1"/>
  <c r="P53" i="73"/>
  <c r="M53"/>
  <c r="H53"/>
  <c r="S52"/>
  <c r="D52" i="28" s="1"/>
  <c r="R52" i="73"/>
  <c r="D52" i="29" s="1"/>
  <c r="Q52" i="73"/>
  <c r="D52" i="26" s="1"/>
  <c r="P52" i="73"/>
  <c r="T52" s="1"/>
  <c r="M52"/>
  <c r="H52"/>
  <c r="S51"/>
  <c r="D51" i="28" s="1"/>
  <c r="R51" i="73"/>
  <c r="D51" i="29" s="1"/>
  <c r="Q51" i="73"/>
  <c r="D51" i="26" s="1"/>
  <c r="P51" i="73"/>
  <c r="M51"/>
  <c r="H51"/>
  <c r="S50"/>
  <c r="D50" i="28" s="1"/>
  <c r="R50" i="73"/>
  <c r="D50" i="29" s="1"/>
  <c r="Q50" i="73"/>
  <c r="D50" i="26" s="1"/>
  <c r="P50" i="73"/>
  <c r="T50" s="1"/>
  <c r="M50"/>
  <c r="H50"/>
  <c r="S49"/>
  <c r="D49" i="28" s="1"/>
  <c r="R49" i="73"/>
  <c r="D49" i="29" s="1"/>
  <c r="Q49" i="73"/>
  <c r="D49" i="26" s="1"/>
  <c r="P49" i="73"/>
  <c r="M49"/>
  <c r="H49"/>
  <c r="S48"/>
  <c r="D48" i="28" s="1"/>
  <c r="R48" i="73"/>
  <c r="D48" i="29" s="1"/>
  <c r="Q48" i="73"/>
  <c r="D48" i="26" s="1"/>
  <c r="P48" i="73"/>
  <c r="T48" s="1"/>
  <c r="M48"/>
  <c r="H48"/>
  <c r="S47"/>
  <c r="D47" i="28" s="1"/>
  <c r="R47" i="73"/>
  <c r="D47" i="29" s="1"/>
  <c r="Q47" i="73"/>
  <c r="D47" i="26" s="1"/>
  <c r="P47" i="73"/>
  <c r="M47"/>
  <c r="H47"/>
  <c r="S46"/>
  <c r="D46" i="28" s="1"/>
  <c r="R46" i="73"/>
  <c r="D46" i="29" s="1"/>
  <c r="Q46" i="73"/>
  <c r="D46" i="26" s="1"/>
  <c r="P46" i="73"/>
  <c r="T46" s="1"/>
  <c r="M46"/>
  <c r="H46"/>
  <c r="S45"/>
  <c r="D45" i="28" s="1"/>
  <c r="R45" i="73"/>
  <c r="D45" i="29" s="1"/>
  <c r="Q45" i="73"/>
  <c r="D45" i="26" s="1"/>
  <c r="P45" i="73"/>
  <c r="M45"/>
  <c r="H45"/>
  <c r="S44"/>
  <c r="D44" i="28" s="1"/>
  <c r="R44" i="73"/>
  <c r="D44" i="29" s="1"/>
  <c r="Q44" i="73"/>
  <c r="D44" i="26" s="1"/>
  <c r="P44" i="73"/>
  <c r="T44" s="1"/>
  <c r="M44"/>
  <c r="H44"/>
  <c r="S43"/>
  <c r="D43" i="28" s="1"/>
  <c r="R43" i="73"/>
  <c r="D43" i="29" s="1"/>
  <c r="Q43" i="73"/>
  <c r="D43" i="26" s="1"/>
  <c r="P43" i="73"/>
  <c r="M43"/>
  <c r="H43"/>
  <c r="S42"/>
  <c r="D42" i="28" s="1"/>
  <c r="R42" i="73"/>
  <c r="D42" i="29" s="1"/>
  <c r="Q42" i="73"/>
  <c r="D42" i="26" s="1"/>
  <c r="P42" i="73"/>
  <c r="T42" s="1"/>
  <c r="M42"/>
  <c r="H42"/>
  <c r="S41"/>
  <c r="D41" i="28" s="1"/>
  <c r="R41" i="73"/>
  <c r="D41" i="29" s="1"/>
  <c r="Q41" i="73"/>
  <c r="D41" i="26" s="1"/>
  <c r="P41" i="73"/>
  <c r="M41"/>
  <c r="H41"/>
  <c r="S40"/>
  <c r="D40" i="28" s="1"/>
  <c r="R40" i="73"/>
  <c r="D40" i="29" s="1"/>
  <c r="Q40" i="73"/>
  <c r="D40" i="26" s="1"/>
  <c r="P40" i="73"/>
  <c r="T40" s="1"/>
  <c r="M40"/>
  <c r="H40"/>
  <c r="S39"/>
  <c r="D39" i="28" s="1"/>
  <c r="R39" i="73"/>
  <c r="D39" i="29" s="1"/>
  <c r="Q39" i="73"/>
  <c r="D39" i="26" s="1"/>
  <c r="P39" i="73"/>
  <c r="M39"/>
  <c r="H39"/>
  <c r="S38"/>
  <c r="D38" i="28" s="1"/>
  <c r="R38" i="73"/>
  <c r="D38" i="29" s="1"/>
  <c r="Q38" i="73"/>
  <c r="D38" i="26" s="1"/>
  <c r="P38" i="73"/>
  <c r="T38" s="1"/>
  <c r="M38"/>
  <c r="H38"/>
  <c r="S37"/>
  <c r="D37" i="28" s="1"/>
  <c r="R37" i="73"/>
  <c r="D37" i="29" s="1"/>
  <c r="Q37" i="73"/>
  <c r="D37" i="26" s="1"/>
  <c r="P37" i="73"/>
  <c r="M37"/>
  <c r="H37"/>
  <c r="S36"/>
  <c r="D36" i="28" s="1"/>
  <c r="R36" i="73"/>
  <c r="D36" i="29" s="1"/>
  <c r="Q36" i="73"/>
  <c r="D36" i="26" s="1"/>
  <c r="P36" i="73"/>
  <c r="T36" s="1"/>
  <c r="M36"/>
  <c r="H36"/>
  <c r="S35"/>
  <c r="D35" i="28" s="1"/>
  <c r="R35" i="73"/>
  <c r="D35" i="29" s="1"/>
  <c r="Q35" i="73"/>
  <c r="D35" i="26" s="1"/>
  <c r="P35" i="73"/>
  <c r="M35"/>
  <c r="H35"/>
  <c r="S34"/>
  <c r="D34" i="28" s="1"/>
  <c r="R34" i="73"/>
  <c r="D34" i="29" s="1"/>
  <c r="Q34" i="73"/>
  <c r="D34" i="26" s="1"/>
  <c r="P34" i="73"/>
  <c r="T34" s="1"/>
  <c r="M34"/>
  <c r="H34"/>
  <c r="S33"/>
  <c r="D33" i="28" s="1"/>
  <c r="R33" i="73"/>
  <c r="D33" i="29" s="1"/>
  <c r="Q33" i="73"/>
  <c r="D33" i="26" s="1"/>
  <c r="P33" i="73"/>
  <c r="M33"/>
  <c r="H33"/>
  <c r="S32"/>
  <c r="D32" i="28" s="1"/>
  <c r="R32" i="73"/>
  <c r="D32" i="29" s="1"/>
  <c r="Q32" i="73"/>
  <c r="D32" i="26" s="1"/>
  <c r="P32" i="73"/>
  <c r="T32" s="1"/>
  <c r="M32"/>
  <c r="H32"/>
  <c r="S31"/>
  <c r="D31" i="28" s="1"/>
  <c r="R31" i="73"/>
  <c r="D31" i="29" s="1"/>
  <c r="Q31" i="73"/>
  <c r="D31" i="26" s="1"/>
  <c r="P31" i="73"/>
  <c r="M31"/>
  <c r="H31"/>
  <c r="S30"/>
  <c r="D30" i="28" s="1"/>
  <c r="R30" i="73"/>
  <c r="D30" i="29" s="1"/>
  <c r="Q30" i="73"/>
  <c r="D30" i="26" s="1"/>
  <c r="P30" i="73"/>
  <c r="D30" i="24" s="1"/>
  <c r="M30" i="73"/>
  <c r="H30"/>
  <c r="S29"/>
  <c r="D29" i="28" s="1"/>
  <c r="R29" i="73"/>
  <c r="D29" i="29" s="1"/>
  <c r="Q29" i="73"/>
  <c r="D29" i="26" s="1"/>
  <c r="P29" i="73"/>
  <c r="M29"/>
  <c r="H29"/>
  <c r="S28"/>
  <c r="D28" i="28" s="1"/>
  <c r="R28" i="73"/>
  <c r="D28" i="29" s="1"/>
  <c r="Q28" i="73"/>
  <c r="D28" i="26" s="1"/>
  <c r="P28" i="73"/>
  <c r="M28"/>
  <c r="H28"/>
  <c r="S27"/>
  <c r="D27" i="28" s="1"/>
  <c r="R27" i="73"/>
  <c r="D27" i="29" s="1"/>
  <c r="Q27" i="73"/>
  <c r="D27" i="26" s="1"/>
  <c r="P27" i="73"/>
  <c r="M27"/>
  <c r="H27"/>
  <c r="S26"/>
  <c r="D26" i="28" s="1"/>
  <c r="R26" i="73"/>
  <c r="D26" i="29" s="1"/>
  <c r="Q26" i="73"/>
  <c r="D26" i="26" s="1"/>
  <c r="P26" i="73"/>
  <c r="D26" i="24" s="1"/>
  <c r="M26" i="73"/>
  <c r="H26"/>
  <c r="S25"/>
  <c r="D25" i="28" s="1"/>
  <c r="R25" i="73"/>
  <c r="D25" i="29" s="1"/>
  <c r="Q25" i="73"/>
  <c r="D25" i="26" s="1"/>
  <c r="P25" i="73"/>
  <c r="T25" s="1"/>
  <c r="M25"/>
  <c r="H25"/>
  <c r="S24"/>
  <c r="D24" i="28" s="1"/>
  <c r="R24" i="73"/>
  <c r="D24" i="29" s="1"/>
  <c r="Q24" i="73"/>
  <c r="D24" i="26" s="1"/>
  <c r="P24" i="73"/>
  <c r="M24"/>
  <c r="H24"/>
  <c r="S23"/>
  <c r="D23" i="28" s="1"/>
  <c r="R23" i="73"/>
  <c r="D23" i="29" s="1"/>
  <c r="Q23" i="73"/>
  <c r="D23" i="26" s="1"/>
  <c r="P23" i="73"/>
  <c r="T23" s="1"/>
  <c r="M23"/>
  <c r="H23"/>
  <c r="S22"/>
  <c r="D22" i="28" s="1"/>
  <c r="R22" i="73"/>
  <c r="D22" i="29" s="1"/>
  <c r="Q22" i="73"/>
  <c r="D22" i="26" s="1"/>
  <c r="P22" i="73"/>
  <c r="D22" i="24" s="1"/>
  <c r="M22" i="73"/>
  <c r="H22"/>
  <c r="S21"/>
  <c r="D21" i="28" s="1"/>
  <c r="R21" i="73"/>
  <c r="D21" i="29" s="1"/>
  <c r="Q21" i="73"/>
  <c r="D21" i="26" s="1"/>
  <c r="P21" i="73"/>
  <c r="T21" s="1"/>
  <c r="M21"/>
  <c r="H21"/>
  <c r="S20"/>
  <c r="D20" i="28" s="1"/>
  <c r="R20" i="73"/>
  <c r="D20" i="29" s="1"/>
  <c r="Q20" i="73"/>
  <c r="D20" i="26" s="1"/>
  <c r="P20" i="73"/>
  <c r="M20"/>
  <c r="H20"/>
  <c r="S19"/>
  <c r="D19" i="28" s="1"/>
  <c r="R19" i="73"/>
  <c r="D19" i="29" s="1"/>
  <c r="Q19" i="73"/>
  <c r="D19" i="26" s="1"/>
  <c r="P19" i="73"/>
  <c r="T19" s="1"/>
  <c r="M19"/>
  <c r="H19"/>
  <c r="S18"/>
  <c r="D18" i="28" s="1"/>
  <c r="R18" i="73"/>
  <c r="D18" i="29" s="1"/>
  <c r="Q18" i="73"/>
  <c r="D18" i="26" s="1"/>
  <c r="P18" i="73"/>
  <c r="D18" i="24" s="1"/>
  <c r="M18" i="73"/>
  <c r="H18"/>
  <c r="S17"/>
  <c r="D17" i="28" s="1"/>
  <c r="R17" i="73"/>
  <c r="D17" i="29" s="1"/>
  <c r="Q17" i="73"/>
  <c r="D17" i="26" s="1"/>
  <c r="P17" i="73"/>
  <c r="M17"/>
  <c r="H17"/>
  <c r="S16"/>
  <c r="D16" i="28" s="1"/>
  <c r="R16" i="73"/>
  <c r="D16" i="29" s="1"/>
  <c r="Q16" i="73"/>
  <c r="D16" i="26" s="1"/>
  <c r="P16" i="73"/>
  <c r="M16"/>
  <c r="H16"/>
  <c r="S15"/>
  <c r="D15" i="28" s="1"/>
  <c r="R15" i="73"/>
  <c r="D15" i="29" s="1"/>
  <c r="Q15" i="73"/>
  <c r="D15" i="26" s="1"/>
  <c r="P15" i="73"/>
  <c r="M15"/>
  <c r="H15"/>
  <c r="S14"/>
  <c r="D14" i="28" s="1"/>
  <c r="R14" i="73"/>
  <c r="D14" i="29" s="1"/>
  <c r="Q14" i="73"/>
  <c r="D14" i="26" s="1"/>
  <c r="P14" i="73"/>
  <c r="D14" i="24" s="1"/>
  <c r="M14" i="73"/>
  <c r="H14"/>
  <c r="S13"/>
  <c r="D13" i="28" s="1"/>
  <c r="R13" i="73"/>
  <c r="D13" i="29" s="1"/>
  <c r="Q13" i="73"/>
  <c r="D13" i="26" s="1"/>
  <c r="P13" i="73"/>
  <c r="M13"/>
  <c r="H13"/>
  <c r="S12"/>
  <c r="D12" i="28" s="1"/>
  <c r="R12" i="73"/>
  <c r="D12" i="29" s="1"/>
  <c r="Q12" i="73"/>
  <c r="D12" i="26" s="1"/>
  <c r="P12" i="73"/>
  <c r="M12"/>
  <c r="H12"/>
  <c r="S11"/>
  <c r="D11" i="28" s="1"/>
  <c r="R11" i="73"/>
  <c r="D11" i="29" s="1"/>
  <c r="Q11" i="73"/>
  <c r="D11" i="26" s="1"/>
  <c r="P11" i="73"/>
  <c r="T11" s="1"/>
  <c r="M11"/>
  <c r="H11"/>
  <c r="S10"/>
  <c r="D10" i="28" s="1"/>
  <c r="R10" i="73"/>
  <c r="D10" i="29" s="1"/>
  <c r="Q10" i="73"/>
  <c r="D10" i="26" s="1"/>
  <c r="P10" i="73"/>
  <c r="D10" i="24" s="1"/>
  <c r="M10" i="73"/>
  <c r="H10"/>
  <c r="S9"/>
  <c r="D9" i="28" s="1"/>
  <c r="R9" i="73"/>
  <c r="D9" i="29" s="1"/>
  <c r="Q9" i="73"/>
  <c r="D9" i="26" s="1"/>
  <c r="P9" i="73"/>
  <c r="T9" s="1"/>
  <c r="M9"/>
  <c r="H9"/>
  <c r="S8"/>
  <c r="D8" i="28" s="1"/>
  <c r="R8" i="73"/>
  <c r="D8" i="29" s="1"/>
  <c r="Q8" i="73"/>
  <c r="D8" i="26" s="1"/>
  <c r="P8" i="73"/>
  <c r="M8"/>
  <c r="H8"/>
  <c r="S7"/>
  <c r="D7" i="28" s="1"/>
  <c r="R7" i="73"/>
  <c r="D7" i="29" s="1"/>
  <c r="Q7" i="73"/>
  <c r="D7" i="26" s="1"/>
  <c r="P7" i="73"/>
  <c r="T7" s="1"/>
  <c r="M7"/>
  <c r="H7"/>
  <c r="S6"/>
  <c r="D6" i="28" s="1"/>
  <c r="R6" i="73"/>
  <c r="D6" i="29" s="1"/>
  <c r="Q6" i="73"/>
  <c r="D6" i="26" s="1"/>
  <c r="P6" i="73"/>
  <c r="D6" i="24" s="1"/>
  <c r="M6" i="73"/>
  <c r="H6"/>
  <c r="S5"/>
  <c r="D5" i="28" s="1"/>
  <c r="R5" i="73"/>
  <c r="D5" i="29" s="1"/>
  <c r="Q5" i="73"/>
  <c r="D5" i="26" s="1"/>
  <c r="P5" i="73"/>
  <c r="T5" s="1"/>
  <c r="M5"/>
  <c r="H5"/>
  <c r="S4"/>
  <c r="D4" i="28" s="1"/>
  <c r="R4" i="73"/>
  <c r="D4" i="29" s="1"/>
  <c r="Q4" i="73"/>
  <c r="D4" i="26" s="1"/>
  <c r="P4" i="73"/>
  <c r="M4"/>
  <c r="H4"/>
  <c r="B4"/>
  <c r="B5" s="1"/>
  <c r="S3"/>
  <c r="R3"/>
  <c r="R99" s="1"/>
  <c r="Q3"/>
  <c r="Q99" s="1"/>
  <c r="P3"/>
  <c r="P99" s="1"/>
  <c r="M3"/>
  <c r="H3"/>
  <c r="H99" s="1"/>
  <c r="C3"/>
  <c r="A1"/>
  <c r="T13" l="1"/>
  <c r="T15"/>
  <c r="T17"/>
  <c r="T27"/>
  <c r="T29"/>
  <c r="T31"/>
  <c r="T33"/>
  <c r="T35"/>
  <c r="T37"/>
  <c r="T39"/>
  <c r="T41"/>
  <c r="T43"/>
  <c r="T45"/>
  <c r="T47"/>
  <c r="T49"/>
  <c r="T51"/>
  <c r="T53"/>
  <c r="T55"/>
  <c r="T57"/>
  <c r="T59"/>
  <c r="T61"/>
  <c r="T63"/>
  <c r="T65"/>
  <c r="T67"/>
  <c r="T69"/>
  <c r="T71"/>
  <c r="T73"/>
  <c r="T75"/>
  <c r="T77"/>
  <c r="T79"/>
  <c r="T81"/>
  <c r="T83"/>
  <c r="T85"/>
  <c r="T87"/>
  <c r="T89"/>
  <c r="T91"/>
  <c r="T97"/>
  <c r="D97" i="24"/>
  <c r="D93"/>
  <c r="D89"/>
  <c r="D85"/>
  <c r="D81"/>
  <c r="D77"/>
  <c r="D73"/>
  <c r="D69"/>
  <c r="D65"/>
  <c r="D61"/>
  <c r="D57"/>
  <c r="D53"/>
  <c r="D49"/>
  <c r="D45"/>
  <c r="D41"/>
  <c r="D37"/>
  <c r="D33"/>
  <c r="D29"/>
  <c r="D25"/>
  <c r="D21"/>
  <c r="D17"/>
  <c r="D13"/>
  <c r="D9"/>
  <c r="D5"/>
  <c r="D98"/>
  <c r="D90"/>
  <c r="D86"/>
  <c r="D82"/>
  <c r="D78"/>
  <c r="D74"/>
  <c r="D70"/>
  <c r="D66"/>
  <c r="D62"/>
  <c r="D58"/>
  <c r="D54"/>
  <c r="D50"/>
  <c r="D46"/>
  <c r="D42"/>
  <c r="D38"/>
  <c r="D34"/>
  <c r="M99" i="73"/>
  <c r="S99"/>
  <c r="T99" s="1"/>
  <c r="T4"/>
  <c r="T6"/>
  <c r="T8"/>
  <c r="T10"/>
  <c r="T12"/>
  <c r="T14"/>
  <c r="T16"/>
  <c r="T18"/>
  <c r="T20"/>
  <c r="T22"/>
  <c r="T24"/>
  <c r="T26"/>
  <c r="T28"/>
  <c r="T30"/>
  <c r="T92"/>
  <c r="T94"/>
  <c r="D3" i="24"/>
  <c r="D95"/>
  <c r="D91"/>
  <c r="D87"/>
  <c r="D83"/>
  <c r="D79"/>
  <c r="D75"/>
  <c r="D71"/>
  <c r="D67"/>
  <c r="D63"/>
  <c r="D59"/>
  <c r="D55"/>
  <c r="D51"/>
  <c r="D47"/>
  <c r="D43"/>
  <c r="D39"/>
  <c r="D35"/>
  <c r="D31"/>
  <c r="D27"/>
  <c r="D23"/>
  <c r="D19"/>
  <c r="D15"/>
  <c r="D11"/>
  <c r="D7"/>
  <c r="D3" i="26"/>
  <c r="D3" i="29"/>
  <c r="D3" i="28"/>
  <c r="D96" i="24"/>
  <c r="D92"/>
  <c r="D88"/>
  <c r="D84"/>
  <c r="D80"/>
  <c r="D76"/>
  <c r="D72"/>
  <c r="D68"/>
  <c r="D64"/>
  <c r="D60"/>
  <c r="D56"/>
  <c r="D52"/>
  <c r="D48"/>
  <c r="D44"/>
  <c r="D40"/>
  <c r="D36"/>
  <c r="D32"/>
  <c r="D28"/>
  <c r="D24"/>
  <c r="D20"/>
  <c r="D16"/>
  <c r="D12"/>
  <c r="D8"/>
  <c r="D4"/>
  <c r="B6" i="73"/>
  <c r="C5"/>
  <c r="T3"/>
  <c r="C4"/>
  <c r="B7" l="1"/>
  <c r="C6"/>
  <c r="B8" l="1"/>
  <c r="C7"/>
  <c r="B9" l="1"/>
  <c r="C8"/>
  <c r="B10" l="1"/>
  <c r="C9"/>
  <c r="B11" l="1"/>
  <c r="C10"/>
  <c r="B12" l="1"/>
  <c r="C11"/>
  <c r="B13" l="1"/>
  <c r="C12"/>
  <c r="B14" l="1"/>
  <c r="C13"/>
  <c r="B15" l="1"/>
  <c r="C14"/>
  <c r="B16" l="1"/>
  <c r="C15"/>
  <c r="B17" l="1"/>
  <c r="C16"/>
  <c r="B18" l="1"/>
  <c r="C17"/>
  <c r="B19" l="1"/>
  <c r="C18"/>
  <c r="B20" l="1"/>
  <c r="C19"/>
  <c r="B21" l="1"/>
  <c r="C20"/>
  <c r="B22" l="1"/>
  <c r="C21"/>
  <c r="B23" l="1"/>
  <c r="C22"/>
  <c r="B24" l="1"/>
  <c r="C23"/>
  <c r="B25" l="1"/>
  <c r="C24"/>
  <c r="B26" l="1"/>
  <c r="C25"/>
  <c r="B27" l="1"/>
  <c r="C26"/>
  <c r="B28" l="1"/>
  <c r="C27"/>
  <c r="B29" l="1"/>
  <c r="C28"/>
  <c r="B30" l="1"/>
  <c r="C29"/>
  <c r="B31" l="1"/>
  <c r="C30"/>
  <c r="B32" l="1"/>
  <c r="C31"/>
  <c r="B33" l="1"/>
  <c r="C32"/>
  <c r="B34" l="1"/>
  <c r="C33"/>
  <c r="B35" l="1"/>
  <c r="C34"/>
  <c r="B36" l="1"/>
  <c r="C35"/>
  <c r="B37" l="1"/>
  <c r="C36"/>
  <c r="B38" l="1"/>
  <c r="C37"/>
  <c r="B39" l="1"/>
  <c r="C38"/>
  <c r="B40" l="1"/>
  <c r="C39"/>
  <c r="B41" l="1"/>
  <c r="C40"/>
  <c r="B42" l="1"/>
  <c r="C41"/>
  <c r="B43" l="1"/>
  <c r="C42"/>
  <c r="B44" l="1"/>
  <c r="C43"/>
  <c r="B45" l="1"/>
  <c r="C44"/>
  <c r="B46" l="1"/>
  <c r="C45"/>
  <c r="B47" l="1"/>
  <c r="C46"/>
  <c r="B48" l="1"/>
  <c r="C47"/>
  <c r="B49" l="1"/>
  <c r="C48"/>
  <c r="B50" l="1"/>
  <c r="C49"/>
  <c r="B51" l="1"/>
  <c r="C50"/>
  <c r="B52" l="1"/>
  <c r="C51"/>
  <c r="B53" l="1"/>
  <c r="C52"/>
  <c r="B54" l="1"/>
  <c r="C53"/>
  <c r="B55" l="1"/>
  <c r="C54"/>
  <c r="B56" l="1"/>
  <c r="C55"/>
  <c r="B57" l="1"/>
  <c r="C56"/>
  <c r="B58" l="1"/>
  <c r="C57"/>
  <c r="B59" l="1"/>
  <c r="C58"/>
  <c r="B60" l="1"/>
  <c r="C59"/>
  <c r="B61" l="1"/>
  <c r="C60"/>
  <c r="B62" l="1"/>
  <c r="C61"/>
  <c r="B63" l="1"/>
  <c r="C62"/>
  <c r="B64" l="1"/>
  <c r="C63"/>
  <c r="B65" l="1"/>
  <c r="C64"/>
  <c r="B66" l="1"/>
  <c r="C65"/>
  <c r="B67" l="1"/>
  <c r="C66"/>
  <c r="B68" l="1"/>
  <c r="C67"/>
  <c r="B69" l="1"/>
  <c r="C68"/>
  <c r="B70" l="1"/>
  <c r="C69"/>
  <c r="B71" l="1"/>
  <c r="C70"/>
  <c r="B72" l="1"/>
  <c r="C71"/>
  <c r="B73" l="1"/>
  <c r="C72"/>
  <c r="B74" l="1"/>
  <c r="C73"/>
  <c r="B75" l="1"/>
  <c r="C74"/>
  <c r="B76" l="1"/>
  <c r="C75"/>
  <c r="B77" l="1"/>
  <c r="C76"/>
  <c r="B78" l="1"/>
  <c r="C77"/>
  <c r="B79" l="1"/>
  <c r="C78"/>
  <c r="B80" l="1"/>
  <c r="C79"/>
  <c r="B81" l="1"/>
  <c r="C80"/>
  <c r="B82" l="1"/>
  <c r="C81"/>
  <c r="B83" l="1"/>
  <c r="C82"/>
  <c r="B84" l="1"/>
  <c r="C83"/>
  <c r="B85" l="1"/>
  <c r="C84"/>
  <c r="B86" l="1"/>
  <c r="C85"/>
  <c r="B87" l="1"/>
  <c r="C86"/>
  <c r="B88" l="1"/>
  <c r="C87"/>
  <c r="B89" l="1"/>
  <c r="C88"/>
  <c r="B90" l="1"/>
  <c r="C89"/>
  <c r="B91" l="1"/>
  <c r="C90"/>
  <c r="B92" l="1"/>
  <c r="C91"/>
  <c r="B93" l="1"/>
  <c r="C92"/>
  <c r="B94" l="1"/>
  <c r="C93"/>
  <c r="B95" l="1"/>
  <c r="C94"/>
  <c r="B96" l="1"/>
  <c r="C95"/>
  <c r="B97" l="1"/>
  <c r="C96"/>
  <c r="B98" l="1"/>
  <c r="C97"/>
  <c r="C98" l="1"/>
  <c r="C99" s="1"/>
  <c r="B99"/>
  <c r="P9" i="12" l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K99" i="29"/>
  <c r="BM99" i="14"/>
  <c r="AB93" i="63"/>
  <c r="AB26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N17" s="1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N24" s="1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N89" s="1"/>
  <c r="L89"/>
  <c r="K89"/>
  <c r="J89"/>
  <c r="I89"/>
  <c r="M88"/>
  <c r="L88"/>
  <c r="K88"/>
  <c r="J88"/>
  <c r="I88"/>
  <c r="M87"/>
  <c r="L87"/>
  <c r="K87"/>
  <c r="J87"/>
  <c r="I87"/>
  <c r="M86"/>
  <c r="L86"/>
  <c r="K86"/>
  <c r="N86" s="1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N76" s="1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N57" s="1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N53" s="1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N45" s="1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N37" s="1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N33" s="1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N28" s="1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N24" s="1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N16" s="1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N12" s="1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N8" s="1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M99" s="1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N93" s="1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N85" s="1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N81" s="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N77" s="1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N73" s="1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N69" s="1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N65" s="1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N61" s="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N13" s="1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L99" s="1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U16"/>
  <c r="N16"/>
  <c r="F16"/>
  <c r="U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AD50"/>
  <c r="U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U96"/>
  <c r="F96"/>
  <c r="U95"/>
  <c r="F95"/>
  <c r="U94"/>
  <c r="F94"/>
  <c r="U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F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U88"/>
  <c r="F88"/>
  <c r="U87"/>
  <c r="U86"/>
  <c r="F86"/>
  <c r="U85"/>
  <c r="F85"/>
  <c r="U84"/>
  <c r="F84"/>
  <c r="U83"/>
  <c r="N83"/>
  <c r="U82"/>
  <c r="F82"/>
  <c r="U81"/>
  <c r="F81"/>
  <c r="U80"/>
  <c r="F80"/>
  <c r="U79"/>
  <c r="U78"/>
  <c r="F78"/>
  <c r="U77"/>
  <c r="F77"/>
  <c r="U76"/>
  <c r="F76"/>
  <c r="U75"/>
  <c r="N75"/>
  <c r="F75"/>
  <c r="U74"/>
  <c r="F74"/>
  <c r="U73"/>
  <c r="F73"/>
  <c r="U72"/>
  <c r="F72"/>
  <c r="U71"/>
  <c r="N71"/>
  <c r="F71"/>
  <c r="U70"/>
  <c r="F70"/>
  <c r="U69"/>
  <c r="F69"/>
  <c r="U68"/>
  <c r="F68"/>
  <c r="U67"/>
  <c r="N67"/>
  <c r="F67"/>
  <c r="U66"/>
  <c r="F66"/>
  <c r="U65"/>
  <c r="F65"/>
  <c r="U64"/>
  <c r="F64"/>
  <c r="U63"/>
  <c r="N63"/>
  <c r="U62"/>
  <c r="F62"/>
  <c r="U61"/>
  <c r="F61"/>
  <c r="U60"/>
  <c r="F60"/>
  <c r="U59"/>
  <c r="N59"/>
  <c r="F59"/>
  <c r="U58"/>
  <c r="F58"/>
  <c r="U57"/>
  <c r="F57"/>
  <c r="U56"/>
  <c r="F56"/>
  <c r="U55"/>
  <c r="N55"/>
  <c r="F55"/>
  <c r="U54"/>
  <c r="F54"/>
  <c r="U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F37"/>
  <c r="U36"/>
  <c r="F36"/>
  <c r="U35"/>
  <c r="N35"/>
  <c r="F35"/>
  <c r="U34"/>
  <c r="F34"/>
  <c r="U33"/>
  <c r="F33"/>
  <c r="U32"/>
  <c r="F32"/>
  <c r="U31"/>
  <c r="N31"/>
  <c r="F31"/>
  <c r="U30"/>
  <c r="F30"/>
  <c r="U29"/>
  <c r="U28"/>
  <c r="F28"/>
  <c r="U27"/>
  <c r="N27"/>
  <c r="F27"/>
  <c r="U26"/>
  <c r="F26"/>
  <c r="U25"/>
  <c r="F25"/>
  <c r="U24"/>
  <c r="F24"/>
  <c r="U23"/>
  <c r="F23"/>
  <c r="U22"/>
  <c r="F22"/>
  <c r="U21"/>
  <c r="F21"/>
  <c r="U20"/>
  <c r="N20"/>
  <c r="F20"/>
  <c r="U19"/>
  <c r="F19"/>
  <c r="U18"/>
  <c r="F18"/>
  <c r="U17"/>
  <c r="F17"/>
  <c r="U16"/>
  <c r="F16"/>
  <c r="U15"/>
  <c r="F15"/>
  <c r="U14"/>
  <c r="F14"/>
  <c r="U13"/>
  <c r="F13"/>
  <c r="U12"/>
  <c r="F12"/>
  <c r="U11"/>
  <c r="F11"/>
  <c r="U10"/>
  <c r="F10"/>
  <c r="U9"/>
  <c r="F9"/>
  <c r="U8"/>
  <c r="F8"/>
  <c r="U7"/>
  <c r="F7"/>
  <c r="U6"/>
  <c r="F6"/>
  <c r="U5"/>
  <c r="F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U38"/>
  <c r="F38"/>
  <c r="U37"/>
  <c r="N37"/>
  <c r="F37"/>
  <c r="U36"/>
  <c r="F36"/>
  <c r="U35"/>
  <c r="N35"/>
  <c r="F35"/>
  <c r="U34"/>
  <c r="N34"/>
  <c r="F34"/>
  <c r="U33"/>
  <c r="N33"/>
  <c r="F33"/>
  <c r="U32"/>
  <c r="U31"/>
  <c r="N31"/>
  <c r="U30"/>
  <c r="F30"/>
  <c r="U29"/>
  <c r="U28"/>
  <c r="F28"/>
  <c r="U27"/>
  <c r="N27"/>
  <c r="F27"/>
  <c r="U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F93"/>
  <c r="U92"/>
  <c r="N92"/>
  <c r="F92"/>
  <c r="U91"/>
  <c r="U90"/>
  <c r="F90"/>
  <c r="U89"/>
  <c r="N89"/>
  <c r="F89"/>
  <c r="U88"/>
  <c r="N88"/>
  <c r="F88"/>
  <c r="U87"/>
  <c r="U86"/>
  <c r="F86"/>
  <c r="U85"/>
  <c r="F85"/>
  <c r="U84"/>
  <c r="N84"/>
  <c r="F84"/>
  <c r="U83"/>
  <c r="F83"/>
  <c r="U82"/>
  <c r="F82"/>
  <c r="U81"/>
  <c r="U80"/>
  <c r="N80"/>
  <c r="F80"/>
  <c r="U79"/>
  <c r="F79"/>
  <c r="U78"/>
  <c r="U77"/>
  <c r="F77"/>
  <c r="U76"/>
  <c r="N76"/>
  <c r="F76"/>
  <c r="U75"/>
  <c r="F75"/>
  <c r="U74"/>
  <c r="F74"/>
  <c r="U73"/>
  <c r="F73"/>
  <c r="U72"/>
  <c r="N72"/>
  <c r="F72"/>
  <c r="U71"/>
  <c r="F71"/>
  <c r="U70"/>
  <c r="F70"/>
  <c r="U69"/>
  <c r="F69"/>
  <c r="U68"/>
  <c r="N68"/>
  <c r="F68"/>
  <c r="U67"/>
  <c r="F67"/>
  <c r="U66"/>
  <c r="F66"/>
  <c r="U65"/>
  <c r="F65"/>
  <c r="U64"/>
  <c r="N64"/>
  <c r="F64"/>
  <c r="U63"/>
  <c r="F63"/>
  <c r="U62"/>
  <c r="F62"/>
  <c r="U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N6"/>
  <c r="F6"/>
  <c r="U5"/>
  <c r="U4"/>
  <c r="F4"/>
  <c r="U3"/>
  <c r="A1"/>
  <c r="F26" i="56" l="1"/>
  <c r="F78" i="55"/>
  <c r="F32" i="62"/>
  <c r="N29" i="61"/>
  <c r="N5" i="55"/>
  <c r="F79" i="63"/>
  <c r="F59"/>
  <c r="F33"/>
  <c r="F25"/>
  <c r="F15"/>
  <c r="F12"/>
  <c r="C99"/>
  <c r="F6"/>
  <c r="B99"/>
  <c r="F17"/>
  <c r="F87" i="62"/>
  <c r="F65"/>
  <c r="F51"/>
  <c r="F49"/>
  <c r="F29"/>
  <c r="F39" i="56"/>
  <c r="B99"/>
  <c r="F91" i="55"/>
  <c r="F87"/>
  <c r="F81"/>
  <c r="C99"/>
  <c r="F31"/>
  <c r="F97" i="58"/>
  <c r="F93"/>
  <c r="F75"/>
  <c r="F67"/>
  <c r="F45"/>
  <c r="F15"/>
  <c r="B99"/>
  <c r="F89" i="57"/>
  <c r="F87"/>
  <c r="F63"/>
  <c r="F2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N9"/>
  <c r="O9" s="1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O3" s="1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O14" s="1"/>
  <c r="N15"/>
  <c r="N17"/>
  <c r="N26"/>
  <c r="N30"/>
  <c r="N31"/>
  <c r="N33"/>
  <c r="N42"/>
  <c r="N46"/>
  <c r="O46" s="1"/>
  <c r="N47"/>
  <c r="N49"/>
  <c r="N58"/>
  <c r="N62"/>
  <c r="N63"/>
  <c r="N66"/>
  <c r="N67"/>
  <c r="N70"/>
  <c r="O70" s="1"/>
  <c r="N71"/>
  <c r="N74"/>
  <c r="N75"/>
  <c r="N78"/>
  <c r="O78" s="1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N63"/>
  <c r="O63" s="1"/>
  <c r="N64"/>
  <c r="N67"/>
  <c r="O67" s="1"/>
  <c r="N68"/>
  <c r="N71"/>
  <c r="O71" s="1"/>
  <c r="N72"/>
  <c r="O72" s="1"/>
  <c r="N75"/>
  <c r="N76"/>
  <c r="O76" s="1"/>
  <c r="N79"/>
  <c r="N80"/>
  <c r="O80" s="1"/>
  <c r="N83"/>
  <c r="N84"/>
  <c r="O84" s="1"/>
  <c r="N87"/>
  <c r="O87" s="1"/>
  <c r="N88"/>
  <c r="O88" s="1"/>
  <c r="N91"/>
  <c r="N92"/>
  <c r="N95"/>
  <c r="N96"/>
  <c r="O96" s="1"/>
  <c r="I99"/>
  <c r="N8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48"/>
  <c r="O48"/>
  <c r="V56"/>
  <c r="V4"/>
  <c r="V32"/>
  <c r="O32"/>
  <c r="V40"/>
  <c r="V47"/>
  <c r="V59"/>
  <c r="V16"/>
  <c r="O16"/>
  <c r="V24"/>
  <c r="V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13" i="56"/>
  <c r="O45"/>
  <c r="O57"/>
  <c r="O65"/>
  <c r="V3" i="55"/>
  <c r="V62"/>
  <c r="V66"/>
  <c r="V74"/>
  <c r="V82"/>
  <c r="V94"/>
  <c r="O94"/>
  <c r="V6" i="56"/>
  <c r="O6"/>
  <c r="V15"/>
  <c r="O15"/>
  <c r="V31"/>
  <c r="O31"/>
  <c r="V36"/>
  <c r="V38"/>
  <c r="O38"/>
  <c r="V47"/>
  <c r="O47"/>
  <c r="V52"/>
  <c r="V54"/>
  <c r="O54"/>
  <c r="V59"/>
  <c r="V62"/>
  <c r="V67"/>
  <c r="V70"/>
  <c r="O70"/>
  <c r="V75"/>
  <c r="V78"/>
  <c r="O78"/>
  <c r="V83"/>
  <c r="V86"/>
  <c r="V91"/>
  <c r="V94"/>
  <c r="V12" i="55"/>
  <c r="V17"/>
  <c r="V28"/>
  <c r="V44"/>
  <c r="V60"/>
  <c r="V90"/>
  <c r="V95"/>
  <c r="V11" i="56"/>
  <c r="O11"/>
  <c r="V18"/>
  <c r="O18"/>
  <c r="V27"/>
  <c r="O27"/>
  <c r="O32"/>
  <c r="V34"/>
  <c r="O34"/>
  <c r="V43"/>
  <c r="O43"/>
  <c r="V48"/>
  <c r="V50"/>
  <c r="O50"/>
  <c r="B99" i="55"/>
  <c r="F3"/>
  <c r="K99"/>
  <c r="F5"/>
  <c r="G18"/>
  <c r="N20"/>
  <c r="O20" s="1"/>
  <c r="F21"/>
  <c r="O35"/>
  <c r="N36"/>
  <c r="O36" s="1"/>
  <c r="F37"/>
  <c r="G50"/>
  <c r="O51"/>
  <c r="N52"/>
  <c r="O52" s="1"/>
  <c r="F53"/>
  <c r="O68"/>
  <c r="O76"/>
  <c r="O5" i="56"/>
  <c r="O37"/>
  <c r="O53"/>
  <c r="O69"/>
  <c r="O77"/>
  <c r="V70" i="55"/>
  <c r="V78"/>
  <c r="V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V25" i="58"/>
  <c r="V54"/>
  <c r="V63" i="55"/>
  <c r="V67"/>
  <c r="V71"/>
  <c r="V75"/>
  <c r="V79"/>
  <c r="V83"/>
  <c r="G3" i="56"/>
  <c r="V56"/>
  <c r="B99" i="57"/>
  <c r="F3"/>
  <c r="K99"/>
  <c r="N82"/>
  <c r="F83"/>
  <c r="F97"/>
  <c r="C99" i="58"/>
  <c r="I99"/>
  <c r="M99"/>
  <c r="N4"/>
  <c r="F5"/>
  <c r="N12"/>
  <c r="F13"/>
  <c r="N20"/>
  <c r="F21"/>
  <c r="V98"/>
  <c r="V64" i="55"/>
  <c r="V68"/>
  <c r="V72"/>
  <c r="V76"/>
  <c r="V80"/>
  <c r="V88"/>
  <c r="V92"/>
  <c r="F3" i="56"/>
  <c r="F99" s="1"/>
  <c r="V5"/>
  <c r="V9"/>
  <c r="V13"/>
  <c r="V17"/>
  <c r="V25"/>
  <c r="V29"/>
  <c r="V33"/>
  <c r="V37"/>
  <c r="V41"/>
  <c r="V49"/>
  <c r="V53"/>
  <c r="V57"/>
  <c r="V65"/>
  <c r="V69"/>
  <c r="V77"/>
  <c r="V81"/>
  <c r="V85"/>
  <c r="V89"/>
  <c r="V93"/>
  <c r="V97"/>
  <c r="N3" i="57"/>
  <c r="V33" i="58"/>
  <c r="V62"/>
  <c r="V65"/>
  <c r="V78"/>
  <c r="N3" i="56"/>
  <c r="N90" i="57"/>
  <c r="F91"/>
  <c r="K99" i="58"/>
  <c r="U99"/>
  <c r="F9"/>
  <c r="F17"/>
  <c r="V26"/>
  <c r="V42"/>
  <c r="V58"/>
  <c r="V74"/>
  <c r="V77"/>
  <c r="V90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8" l="1"/>
  <c r="O98" i="56"/>
  <c r="O90"/>
  <c r="O82"/>
  <c r="O90" i="55"/>
  <c r="O82"/>
  <c r="O74"/>
  <c r="O66"/>
  <c r="O17"/>
  <c r="O22" i="56"/>
  <c r="O30" i="55"/>
  <c r="O87"/>
  <c r="O71"/>
  <c r="O41" i="58"/>
  <c r="O91" i="55"/>
  <c r="O43"/>
  <c r="O42" i="58"/>
  <c r="O26"/>
  <c r="O83" i="56"/>
  <c r="O75"/>
  <c r="O95" i="55"/>
  <c r="O74" i="58"/>
  <c r="O66"/>
  <c r="O48" i="57"/>
  <c r="O64"/>
  <c r="O30" i="58"/>
  <c r="O29" i="56"/>
  <c r="O73"/>
  <c r="O9" i="58"/>
  <c r="O93"/>
  <c r="O77"/>
  <c r="O61"/>
  <c r="O37"/>
  <c r="O21"/>
  <c r="O11" i="57"/>
  <c r="E99" i="56"/>
  <c r="G8"/>
  <c r="V8" s="1"/>
  <c r="O91"/>
  <c r="O81"/>
  <c r="O79"/>
  <c r="O68"/>
  <c r="O25"/>
  <c r="G96" i="55"/>
  <c r="G34"/>
  <c r="O92" i="56"/>
  <c r="O64"/>
  <c r="O60"/>
  <c r="V21"/>
  <c r="G4"/>
  <c r="V4" s="1"/>
  <c r="O85"/>
  <c r="V73"/>
  <c r="V61"/>
  <c r="G84" i="55"/>
  <c r="E99"/>
  <c r="O19"/>
  <c r="G13"/>
  <c r="O62"/>
  <c r="O38"/>
  <c r="D99"/>
  <c r="O11"/>
  <c r="O9"/>
  <c r="V93" i="58"/>
  <c r="O53"/>
  <c r="O29"/>
  <c r="G74" i="57"/>
  <c r="V74" s="1"/>
  <c r="G14"/>
  <c r="V14" s="1"/>
  <c r="V97" i="58"/>
  <c r="G91"/>
  <c r="O81"/>
  <c r="G75"/>
  <c r="G59"/>
  <c r="O57"/>
  <c r="G43"/>
  <c r="V37"/>
  <c r="G27"/>
  <c r="O17"/>
  <c r="G11"/>
  <c r="V11" s="1"/>
  <c r="E99"/>
  <c r="O45"/>
  <c r="V30"/>
  <c r="O6"/>
  <c r="D99"/>
  <c r="G66" i="57"/>
  <c r="V66" s="1"/>
  <c r="G62"/>
  <c r="V62" s="1"/>
  <c r="G30"/>
  <c r="V30" s="1"/>
  <c r="G26"/>
  <c r="V26" s="1"/>
  <c r="G25"/>
  <c r="V25" s="1"/>
  <c r="G9"/>
  <c r="V9" s="1"/>
  <c r="G6"/>
  <c r="O6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6" i="57" l="1"/>
  <c r="O14"/>
  <c r="O66"/>
  <c r="O5"/>
  <c r="O74"/>
  <c r="O61"/>
  <c r="O8" i="56"/>
  <c r="O4"/>
  <c r="O96" i="55"/>
  <c r="V96"/>
  <c r="O12" i="56"/>
  <c r="V84" i="55"/>
  <c r="O84"/>
  <c r="V13"/>
  <c r="O13"/>
  <c r="O49"/>
  <c r="O56" i="58"/>
  <c r="V13" i="57"/>
  <c r="O62"/>
  <c r="V45"/>
  <c r="O30"/>
  <c r="O25"/>
  <c r="V91" i="58"/>
  <c r="O91"/>
  <c r="O75"/>
  <c r="V75"/>
  <c r="O59"/>
  <c r="V59"/>
  <c r="V43"/>
  <c r="O43"/>
  <c r="O27"/>
  <c r="V27"/>
  <c r="O11"/>
  <c r="O77" i="57"/>
  <c r="V53"/>
  <c r="V6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AY34"/>
  <c r="BF34"/>
  <c r="BM34"/>
  <c r="AY35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DJ5" s="1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DJ91"/>
  <c r="F91" i="40" s="1"/>
  <c r="BF92" i="54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BF95"/>
  <c r="BF98"/>
  <c r="AY4"/>
  <c r="AY6"/>
  <c r="AY8"/>
  <c r="AY9"/>
  <c r="AY15"/>
  <c r="DJ15"/>
  <c r="F15" i="40" s="1"/>
  <c r="AY17" i="54"/>
  <c r="AY19"/>
  <c r="DI19"/>
  <c r="E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AY22"/>
  <c r="AY25"/>
  <c r="DJ25"/>
  <c r="F25" i="40" s="1"/>
  <c r="AY28" i="54"/>
  <c r="DJ28"/>
  <c r="F28" i="40" s="1"/>
  <c r="AY31" i="54"/>
  <c r="AY36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DH82" i="54"/>
  <c r="D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P7" i="44"/>
  <c r="I3" i="52"/>
  <c r="C3"/>
  <c r="DD87" i="54" l="1"/>
  <c r="DD71"/>
  <c r="DD55"/>
  <c r="F5" i="40"/>
  <c r="DK5" i="54"/>
  <c r="CP44"/>
  <c r="CI1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AE8" i="44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P8" i="44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7"/>
  <c r="AE99" i="28"/>
  <c r="AE99" i="26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5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AE9" i="44"/>
  <c r="Q3" i="53"/>
  <c r="P9" i="44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T5" i="53"/>
  <c r="O5"/>
  <c r="S5"/>
  <c r="W5"/>
  <c r="V5"/>
  <c r="U5"/>
  <c r="N5" i="27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AE10" i="44"/>
  <c r="C6" i="53"/>
  <c r="L99" i="52"/>
  <c r="J99"/>
  <c r="P10" i="44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Q9" i="44"/>
  <c r="BQ99" i="14"/>
  <c r="BN99"/>
  <c r="BO99"/>
  <c r="M7" i="44"/>
  <c r="O4" i="14"/>
  <c r="A7" i="44"/>
  <c r="B7"/>
  <c r="AF9"/>
  <c r="N6" i="27"/>
  <c r="V99" i="52"/>
  <c r="S99"/>
  <c r="K6" i="38"/>
  <c r="M6" s="1"/>
  <c r="Q5" i="53"/>
  <c r="C7"/>
  <c r="AE11" i="44"/>
  <c r="C7" i="52"/>
  <c r="P11" i="44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T7" i="53"/>
  <c r="O7"/>
  <c r="S7"/>
  <c r="N7" i="24" s="1"/>
  <c r="W7" i="53"/>
  <c r="V7"/>
  <c r="U7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AE12" i="44"/>
  <c r="C8" i="53"/>
  <c r="Q6"/>
  <c r="P12" i="44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V8" i="53"/>
  <c r="N8" i="28" s="1"/>
  <c r="U8" i="53"/>
  <c r="N8" i="27" s="1"/>
  <c r="T8" i="53"/>
  <c r="O8"/>
  <c r="S8"/>
  <c r="N8" i="24" s="1"/>
  <c r="W8" i="53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AE13" i="44"/>
  <c r="Q7" i="53"/>
  <c r="P13" i="44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T9" i="53"/>
  <c r="N9" i="26" s="1"/>
  <c r="O9" i="53"/>
  <c r="S9"/>
  <c r="W9"/>
  <c r="V9"/>
  <c r="U9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AE14" i="44"/>
  <c r="C10" i="53"/>
  <c r="Q8"/>
  <c r="C10" i="52"/>
  <c r="P14" i="44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V10" i="53"/>
  <c r="U10"/>
  <c r="N10" i="27" s="1"/>
  <c r="T10" i="53"/>
  <c r="O10"/>
  <c r="S10"/>
  <c r="W10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AE15" i="44"/>
  <c r="Q9" i="53"/>
  <c r="C11" i="52"/>
  <c r="P15" i="44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U1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8"/>
  <c r="K11" i="38"/>
  <c r="M11" s="1"/>
  <c r="AE16" i="44"/>
  <c r="C12" i="53"/>
  <c r="Q10"/>
  <c r="C12" i="52"/>
  <c r="P16" i="44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V12" i="53"/>
  <c r="U12"/>
  <c r="N12" i="27" s="1"/>
  <c r="T12" i="53"/>
  <c r="N12" i="26" s="1"/>
  <c r="O12" i="53"/>
  <c r="S12"/>
  <c r="W12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AE17" i="44"/>
  <c r="P17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T13" i="53"/>
  <c r="N13" i="26" s="1"/>
  <c r="O13" i="53"/>
  <c r="S13"/>
  <c r="N13" i="24" s="1"/>
  <c r="W13" i="53"/>
  <c r="N13" i="29" s="1"/>
  <c r="V13" i="53"/>
  <c r="N13" i="28" s="1"/>
  <c r="U13" i="53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K13" i="38"/>
  <c r="M13" s="1"/>
  <c r="Q12" i="53"/>
  <c r="AE18" i="44"/>
  <c r="C14" i="53"/>
  <c r="C14" i="52"/>
  <c r="P18" i="44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V14" i="53"/>
  <c r="U14"/>
  <c r="N14" i="27" s="1"/>
  <c r="T14" i="53"/>
  <c r="N14" i="26" s="1"/>
  <c r="O14" i="53"/>
  <c r="S14"/>
  <c r="N14" i="24" s="1"/>
  <c r="W14" i="53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8"/>
  <c r="K14" i="38"/>
  <c r="M14" s="1"/>
  <c r="C15" i="53"/>
  <c r="AE19" i="44"/>
  <c r="Q13" i="53"/>
  <c r="C15" i="52"/>
  <c r="P19" i="44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T15" i="53"/>
  <c r="N15" i="26" s="1"/>
  <c r="O15" i="53"/>
  <c r="S15"/>
  <c r="N15" i="24" s="1"/>
  <c r="W15" i="53"/>
  <c r="N15" i="29" s="1"/>
  <c r="V15" i="53"/>
  <c r="N15" i="28" s="1"/>
  <c r="U15" i="53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K15" i="38"/>
  <c r="M15" s="1"/>
  <c r="AE20" i="44"/>
  <c r="C16" i="53"/>
  <c r="Q14"/>
  <c r="P20" i="44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V16" i="53"/>
  <c r="N16" i="28" s="1"/>
  <c r="U16" i="53"/>
  <c r="N16" i="27" s="1"/>
  <c r="T16" i="53"/>
  <c r="O16"/>
  <c r="S16"/>
  <c r="N16" i="24" s="1"/>
  <c r="W16" i="53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AF19"/>
  <c r="N16" i="29"/>
  <c r="N16" i="26"/>
  <c r="K16" i="38"/>
  <c r="M16" s="1"/>
  <c r="Q15" i="53"/>
  <c r="C17"/>
  <c r="AE21" i="44"/>
  <c r="P2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T17" i="53"/>
  <c r="O17"/>
  <c r="S17"/>
  <c r="W17"/>
  <c r="V17"/>
  <c r="N17" i="28" s="1"/>
  <c r="U17" i="53"/>
  <c r="N17" i="2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K17" i="38"/>
  <c r="M17" s="1"/>
  <c r="AE22" i="44"/>
  <c r="C18" i="53"/>
  <c r="Q16"/>
  <c r="C18" i="52"/>
  <c r="P22" i="44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V18" i="53"/>
  <c r="N18" i="28" s="1"/>
  <c r="U18" i="53"/>
  <c r="T18"/>
  <c r="N18" i="26" s="1"/>
  <c r="O18" i="53"/>
  <c r="S18"/>
  <c r="N18" i="24" s="1"/>
  <c r="W18" i="53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K18" i="38"/>
  <c r="M18" s="1"/>
  <c r="C19" i="53"/>
  <c r="AE23" i="44"/>
  <c r="Q17" i="53"/>
  <c r="C19" i="52"/>
  <c r="P23" i="44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T19" i="53"/>
  <c r="N19" i="26" s="1"/>
  <c r="O19" i="53"/>
  <c r="S19"/>
  <c r="W19"/>
  <c r="V19"/>
  <c r="N19" i="28" s="1"/>
  <c r="U19" i="53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AE24" i="44"/>
  <c r="C20" i="53"/>
  <c r="Q18"/>
  <c r="P24" i="44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K20" i="38"/>
  <c r="M20" s="1"/>
  <c r="Q19" i="53"/>
  <c r="C21"/>
  <c r="AE25" i="44"/>
  <c r="P25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T21" i="53"/>
  <c r="N21" i="26" s="1"/>
  <c r="O21" i="53"/>
  <c r="S21"/>
  <c r="W21"/>
  <c r="V21"/>
  <c r="N21" i="28" s="1"/>
  <c r="U21" i="53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AG16"/>
  <c r="AG16" i="26"/>
  <c r="K21" i="38"/>
  <c r="M21" s="1"/>
  <c r="AE26" i="44"/>
  <c r="C22" i="53"/>
  <c r="Q20"/>
  <c r="P26" i="44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V22" i="53"/>
  <c r="N22" i="28" s="1"/>
  <c r="U22" i="53"/>
  <c r="N22" i="27" s="1"/>
  <c r="T22" i="53"/>
  <c r="O22"/>
  <c r="S22"/>
  <c r="N22" i="24" s="1"/>
  <c r="W22" i="53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AE27" i="44"/>
  <c r="Q21" i="53"/>
  <c r="C23" i="52"/>
  <c r="P27" i="44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V23"/>
  <c r="N23" i="28" s="1"/>
  <c r="U23" i="53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AE28" i="44"/>
  <c r="C24" i="53"/>
  <c r="Q22"/>
  <c r="P28" i="44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V24" i="53"/>
  <c r="N24" i="28" s="1"/>
  <c r="U24" i="53"/>
  <c r="N24" i="27" s="1"/>
  <c r="T24" i="53"/>
  <c r="N24" i="26" s="1"/>
  <c r="O24" i="53"/>
  <c r="S24"/>
  <c r="N24" i="24" s="1"/>
  <c r="W24" i="53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AE29" i="44"/>
  <c r="P29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K25" i="38"/>
  <c r="M25" s="1"/>
  <c r="AE30" i="44"/>
  <c r="C26" i="53"/>
  <c r="Q24"/>
  <c r="P30" i="44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K26" i="38"/>
  <c r="M26" s="1"/>
  <c r="AE31" i="44"/>
  <c r="C27" i="53"/>
  <c r="Q25"/>
  <c r="C27" i="52"/>
  <c r="P31" i="44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T27" i="53"/>
  <c r="N27" i="26" s="1"/>
  <c r="O27" i="53"/>
  <c r="S27"/>
  <c r="W27"/>
  <c r="V27"/>
  <c r="N27" i="28" s="1"/>
  <c r="U27" i="53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AE32" i="44"/>
  <c r="C28" i="53"/>
  <c r="Q26"/>
  <c r="P32" i="44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V28" i="53"/>
  <c r="N28" i="28" s="1"/>
  <c r="U28" i="53"/>
  <c r="T28"/>
  <c r="N28" i="26" s="1"/>
  <c r="O28" i="53"/>
  <c r="S28"/>
  <c r="N28" i="24" s="1"/>
  <c r="W28" i="53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9"/>
  <c r="K28" i="38"/>
  <c r="M28" s="1"/>
  <c r="AG23" i="26"/>
  <c r="Q27" i="53"/>
  <c r="AE33" i="44"/>
  <c r="C29" i="53"/>
  <c r="P33" i="44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T29" i="53"/>
  <c r="N29" i="26" s="1"/>
  <c r="O29" i="53"/>
  <c r="S29"/>
  <c r="W29"/>
  <c r="N29" i="29" s="1"/>
  <c r="V29" i="53"/>
  <c r="N29" i="28" s="1"/>
  <c r="U29" i="53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K29" i="38"/>
  <c r="M29" s="1"/>
  <c r="Q28" i="53"/>
  <c r="AE34" i="44"/>
  <c r="C30" i="53"/>
  <c r="P34" i="44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K30" i="38"/>
  <c r="M30" s="1"/>
  <c r="AE35" i="44"/>
  <c r="C31" i="53"/>
  <c r="Q29"/>
  <c r="C31" i="52"/>
  <c r="P35" i="44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T31" i="53"/>
  <c r="N31" i="26" s="1"/>
  <c r="O31" i="53"/>
  <c r="S31"/>
  <c r="W31"/>
  <c r="V31"/>
  <c r="N31" i="28" s="1"/>
  <c r="U31" i="53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AE36" i="44"/>
  <c r="C32" i="53"/>
  <c r="Q30"/>
  <c r="P36" i="44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V32" i="53"/>
  <c r="U32"/>
  <c r="N32" i="27" s="1"/>
  <c r="T32" i="53"/>
  <c r="N32" i="26" s="1"/>
  <c r="O32" i="53"/>
  <c r="S32"/>
  <c r="N32" i="24" s="1"/>
  <c r="W32" i="53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AE37" i="44"/>
  <c r="C33" i="53"/>
  <c r="Q31"/>
  <c r="AG27" i="30"/>
  <c r="P37" i="44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9"/>
  <c r="K33" i="38"/>
  <c r="M33" s="1"/>
  <c r="Q32" i="53"/>
  <c r="AE38" i="44"/>
  <c r="C34" i="53"/>
  <c r="C34" i="52"/>
  <c r="P38" i="44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K34" i="38"/>
  <c r="M34" s="1"/>
  <c r="Q33" i="53"/>
  <c r="AE39" i="44"/>
  <c r="C35" i="53"/>
  <c r="C35" i="52"/>
  <c r="P39" i="4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T35" i="53"/>
  <c r="O35"/>
  <c r="S35"/>
  <c r="N35" i="24" s="1"/>
  <c r="W35" i="53"/>
  <c r="N35" i="29" s="1"/>
  <c r="V35" i="53"/>
  <c r="N35" i="28" s="1"/>
  <c r="U35" i="53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6"/>
  <c r="K35" i="38"/>
  <c r="M35" s="1"/>
  <c r="AE40" i="44"/>
  <c r="C36" i="53"/>
  <c r="Q34"/>
  <c r="AG30" i="29"/>
  <c r="C36" i="52"/>
  <c r="P40" i="44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V36" i="53"/>
  <c r="N36" i="28" s="1"/>
  <c r="U36" i="53"/>
  <c r="T36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AF39"/>
  <c r="N36" i="27"/>
  <c r="AG30"/>
  <c r="AG30" i="26"/>
  <c r="K36" i="38"/>
  <c r="M36" s="1"/>
  <c r="Q35" i="53"/>
  <c r="C37"/>
  <c r="AE41" i="44"/>
  <c r="P4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T37" i="53"/>
  <c r="N37" i="26" s="1"/>
  <c r="O37" i="53"/>
  <c r="S37"/>
  <c r="N37" i="24" s="1"/>
  <c r="W37" i="53"/>
  <c r="N37" i="29" s="1"/>
  <c r="V37" i="53"/>
  <c r="U37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G32" i="29"/>
  <c r="K37" i="38"/>
  <c r="M37" s="1"/>
  <c r="C38" i="53"/>
  <c r="AE42" i="44"/>
  <c r="Q36" i="53"/>
  <c r="P42" i="44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V38" i="53"/>
  <c r="U38"/>
  <c r="N38" i="27" s="1"/>
  <c r="T38" i="53"/>
  <c r="N38" i="26" s="1"/>
  <c r="O38" i="53"/>
  <c r="S38"/>
  <c r="N38" i="24" s="1"/>
  <c r="W38" i="53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8"/>
  <c r="AG32" i="26"/>
  <c r="K38" i="38"/>
  <c r="M38" s="1"/>
  <c r="C39" i="53"/>
  <c r="AE43" i="44"/>
  <c r="Q37" i="53"/>
  <c r="C39" i="52"/>
  <c r="P43" i="44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AG34" i="30"/>
  <c r="K39" i="38"/>
  <c r="M39" s="1"/>
  <c r="C40" i="53"/>
  <c r="AE44" i="44"/>
  <c r="Q38" i="53"/>
  <c r="C40" i="52"/>
  <c r="P44" i="44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V40" i="53"/>
  <c r="N40" i="28" s="1"/>
  <c r="U40" i="53"/>
  <c r="N40" i="27" s="1"/>
  <c r="T40" i="53"/>
  <c r="N40" i="26" s="1"/>
  <c r="O40" i="53"/>
  <c r="S40"/>
  <c r="W40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AG34" i="29"/>
  <c r="K40" i="38"/>
  <c r="M40" s="1"/>
  <c r="C41" i="53"/>
  <c r="AE45" i="44"/>
  <c r="Q39" i="53"/>
  <c r="P45" i="44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T41" i="53"/>
  <c r="N41" i="26" s="1"/>
  <c r="O41" i="53"/>
  <c r="S41"/>
  <c r="N41" i="24" s="1"/>
  <c r="W41" i="53"/>
  <c r="V41"/>
  <c r="N41" i="28" s="1"/>
  <c r="U41" i="53"/>
  <c r="N41" i="27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K41" i="38"/>
  <c r="M41" s="1"/>
  <c r="Q40" i="53"/>
  <c r="C42"/>
  <c r="AE46" i="44"/>
  <c r="P46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V42" i="53"/>
  <c r="N42" i="28" s="1"/>
  <c r="U42" i="53"/>
  <c r="N42" i="27" s="1"/>
  <c r="T42" i="53"/>
  <c r="N42" i="26" s="1"/>
  <c r="O42" i="53"/>
  <c r="S42"/>
  <c r="N42" i="24" s="1"/>
  <c r="W42" i="53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K42" i="38"/>
  <c r="M42" s="1"/>
  <c r="C43" i="53"/>
  <c r="AE47" i="44"/>
  <c r="Q41" i="53"/>
  <c r="C43" i="52"/>
  <c r="P47" i="44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T43" i="53"/>
  <c r="N43" i="26" s="1"/>
  <c r="O43" i="53"/>
  <c r="S43"/>
  <c r="N43" i="24" s="1"/>
  <c r="W43" i="53"/>
  <c r="N43" i="29" s="1"/>
  <c r="V43" i="53"/>
  <c r="U43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8"/>
  <c r="K43" i="38"/>
  <c r="M43" s="1"/>
  <c r="Q42" i="53"/>
  <c r="C44"/>
  <c r="AE48" i="44"/>
  <c r="AG39" i="26"/>
  <c r="C44" i="52"/>
  <c r="P48" i="44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V44" i="53"/>
  <c r="N44" i="28" s="1"/>
  <c r="U44" i="53"/>
  <c r="T44"/>
  <c r="N44" i="26" s="1"/>
  <c r="O44" i="53"/>
  <c r="S44"/>
  <c r="N44" i="24" s="1"/>
  <c r="W44" i="53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AF47"/>
  <c r="N44" i="27"/>
  <c r="AG39" i="29"/>
  <c r="AG39" i="30"/>
  <c r="K44" i="38"/>
  <c r="M44" s="1"/>
  <c r="C45" i="53"/>
  <c r="AE49" i="44"/>
  <c r="Q43" i="53"/>
  <c r="P49" i="44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T45" i="53"/>
  <c r="N45" i="26" s="1"/>
  <c r="O45" i="53"/>
  <c r="S45"/>
  <c r="N45" i="24" s="1"/>
  <c r="W45" i="53"/>
  <c r="N45" i="29" s="1"/>
  <c r="V45" i="53"/>
  <c r="U45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K45" i="38"/>
  <c r="M45" s="1"/>
  <c r="Q44" i="53"/>
  <c r="C46"/>
  <c r="AE50" i="44"/>
  <c r="P50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V46" i="53"/>
  <c r="N46" i="28" s="1"/>
  <c r="U46" i="53"/>
  <c r="T46"/>
  <c r="O46"/>
  <c r="S46"/>
  <c r="N46" i="24" s="1"/>
  <c r="W46" i="53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6"/>
  <c r="N46" i="27"/>
  <c r="K46" i="38"/>
  <c r="M46" s="1"/>
  <c r="C47" i="53"/>
  <c r="AE51" i="44"/>
  <c r="Q45" i="53"/>
  <c r="C47" i="52"/>
  <c r="P51" i="44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T47" i="53"/>
  <c r="O47"/>
  <c r="S47"/>
  <c r="W47"/>
  <c r="N47" i="29" s="1"/>
  <c r="V47" i="53"/>
  <c r="U47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AE52" i="44"/>
  <c r="C48" i="52"/>
  <c r="P52" i="44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AF51"/>
  <c r="AG42" i="27"/>
  <c r="AG42" i="30"/>
  <c r="K48" i="38"/>
  <c r="M48" s="1"/>
  <c r="C49" i="53"/>
  <c r="AE53" i="44"/>
  <c r="Q47" i="53"/>
  <c r="P53" i="44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T49" i="53"/>
  <c r="N49" i="26" s="1"/>
  <c r="O49" i="53"/>
  <c r="S49"/>
  <c r="W49"/>
  <c r="N49" i="29" s="1"/>
  <c r="V49" i="53"/>
  <c r="N49" i="28" s="1"/>
  <c r="U49" i="53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AE54" i="44"/>
  <c r="P54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V50" i="53"/>
  <c r="U50"/>
  <c r="N50" i="27" s="1"/>
  <c r="T50" i="53"/>
  <c r="O50"/>
  <c r="S50"/>
  <c r="N50" i="24" s="1"/>
  <c r="W50" i="53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AE55" i="44"/>
  <c r="Q49" i="53"/>
  <c r="C51" i="52"/>
  <c r="P55" i="44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T51" i="53"/>
  <c r="N51" i="26" s="1"/>
  <c r="O51" i="53"/>
  <c r="S51"/>
  <c r="N51" i="24" s="1"/>
  <c r="W51" i="53"/>
  <c r="N51" i="29" s="1"/>
  <c r="V51" i="53"/>
  <c r="N51" i="28" s="1"/>
  <c r="U51" i="53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AR47" i="14"/>
  <c r="K51" i="38"/>
  <c r="M51" s="1"/>
  <c r="C52" i="53"/>
  <c r="AE56" i="44"/>
  <c r="Q50" i="53"/>
  <c r="C52" i="52"/>
  <c r="P56" i="44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V52" i="53"/>
  <c r="U52"/>
  <c r="N52" i="27" s="1"/>
  <c r="T52" i="53"/>
  <c r="O52"/>
  <c r="S52"/>
  <c r="N52" i="24" s="1"/>
  <c r="W52" i="53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AE57" i="44"/>
  <c r="Q51" i="53"/>
  <c r="P57" i="44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T53" i="53"/>
  <c r="O53"/>
  <c r="S53"/>
  <c r="N53" i="24" s="1"/>
  <c r="W53" i="53"/>
  <c r="V53"/>
  <c r="N53" i="28" s="1"/>
  <c r="U53" i="53"/>
  <c r="N53" i="27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9"/>
  <c r="AG48" i="27"/>
  <c r="AG48" i="30"/>
  <c r="K53" i="38"/>
  <c r="M53" s="1"/>
  <c r="Q52" i="53"/>
  <c r="C54"/>
  <c r="AE58" i="44"/>
  <c r="P58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V54" i="53"/>
  <c r="N54" i="28" s="1"/>
  <c r="U54" i="53"/>
  <c r="T54"/>
  <c r="N54" i="26" s="1"/>
  <c r="O54" i="53"/>
  <c r="S54"/>
  <c r="N54" i="24" s="1"/>
  <c r="W54" i="53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G48" i="26"/>
  <c r="K54" i="38"/>
  <c r="M54" s="1"/>
  <c r="C55" i="53"/>
  <c r="AE59" i="44"/>
  <c r="Q53" i="53"/>
  <c r="C55" i="52"/>
  <c r="P59" i="44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V55"/>
  <c r="U55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AE60" i="44"/>
  <c r="C56" i="52"/>
  <c r="P60" i="44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J55" i="44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V56" i="53"/>
  <c r="N56" i="28" s="1"/>
  <c r="U56" i="53"/>
  <c r="N56" i="27" s="1"/>
  <c r="T56" i="53"/>
  <c r="O56"/>
  <c r="S56"/>
  <c r="W56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AE61" i="44"/>
  <c r="Q55" i="53"/>
  <c r="P61" i="44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T57" i="53"/>
  <c r="O57"/>
  <c r="S57"/>
  <c r="W57"/>
  <c r="N57" i="29" s="1"/>
  <c r="V57" i="53"/>
  <c r="U57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6"/>
  <c r="K57" i="38"/>
  <c r="M57" s="1"/>
  <c r="C58" i="53"/>
  <c r="AE62" i="44"/>
  <c r="Q56" i="53"/>
  <c r="P62" i="44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V58" i="53"/>
  <c r="N58" i="28" s="1"/>
  <c r="U58" i="53"/>
  <c r="T58"/>
  <c r="N58" i="26" s="1"/>
  <c r="O58" i="53"/>
  <c r="S58"/>
  <c r="W58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9"/>
  <c r="K58" i="38"/>
  <c r="M58" s="1"/>
  <c r="C59" i="53"/>
  <c r="AE63" i="44"/>
  <c r="Q57" i="53"/>
  <c r="C59" i="52"/>
  <c r="P63" i="44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T59" i="53"/>
  <c r="N59" i="26" s="1"/>
  <c r="O59" i="53"/>
  <c r="S59"/>
  <c r="N59" i="24" s="1"/>
  <c r="W59" i="53"/>
  <c r="V59"/>
  <c r="N59" i="28" s="1"/>
  <c r="U59" i="53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AE64" i="44"/>
  <c r="C60" i="52"/>
  <c r="P64" i="44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V60" i="53"/>
  <c r="U60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K60" i="38"/>
  <c r="M60" s="1"/>
  <c r="C61" i="53"/>
  <c r="AE65" i="44"/>
  <c r="Q59" i="53"/>
  <c r="P65" i="44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T61" i="53"/>
  <c r="N61" i="26" s="1"/>
  <c r="O61" i="53"/>
  <c r="S61"/>
  <c r="N61" i="24" s="1"/>
  <c r="W61" i="53"/>
  <c r="V61"/>
  <c r="N61" i="28" s="1"/>
  <c r="U61" i="53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9"/>
  <c r="AG56"/>
  <c r="K61" i="38"/>
  <c r="M61" s="1"/>
  <c r="C62" i="53"/>
  <c r="AE66" i="44"/>
  <c r="Q60" i="53"/>
  <c r="P66" i="44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V62" i="53"/>
  <c r="N62" i="28" s="1"/>
  <c r="U62" i="53"/>
  <c r="T62"/>
  <c r="O62"/>
  <c r="S62"/>
  <c r="N62" i="24" s="1"/>
  <c r="W62" i="53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AE67" i="44"/>
  <c r="Q61" i="53"/>
  <c r="C63" i="52"/>
  <c r="P67" i="44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T63" i="53"/>
  <c r="O63"/>
  <c r="S63"/>
  <c r="W63"/>
  <c r="N63" i="29" s="1"/>
  <c r="V63" i="53"/>
  <c r="N63" i="28" s="1"/>
  <c r="U63" i="53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K63" i="38"/>
  <c r="M63" s="1"/>
  <c r="Q62" i="53"/>
  <c r="C64"/>
  <c r="AE68" i="44"/>
  <c r="C64" i="52"/>
  <c r="P68" i="44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V64" i="53"/>
  <c r="U64"/>
  <c r="T64"/>
  <c r="N64" i="26" s="1"/>
  <c r="O64" i="53"/>
  <c r="S64"/>
  <c r="N64" i="24" s="1"/>
  <c r="W64" i="53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AE69" i="44"/>
  <c r="Q63" i="53"/>
  <c r="P69" i="44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T65" i="53"/>
  <c r="N65" i="26" s="1"/>
  <c r="O65" i="53"/>
  <c r="S65"/>
  <c r="W65"/>
  <c r="V65"/>
  <c r="N65" i="28" s="1"/>
  <c r="U65" i="53"/>
  <c r="N65" i="27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9"/>
  <c r="K65" i="38"/>
  <c r="M65" s="1"/>
  <c r="Q64" i="53"/>
  <c r="C66"/>
  <c r="AE70" i="44"/>
  <c r="P70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V66" i="53"/>
  <c r="N66" i="28" s="1"/>
  <c r="U66" i="53"/>
  <c r="N66" i="27" s="1"/>
  <c r="T66" i="53"/>
  <c r="N66" i="26" s="1"/>
  <c r="O66" i="53"/>
  <c r="S66"/>
  <c r="N66" i="24" s="1"/>
  <c r="W66" i="53"/>
  <c r="N66" i="29" s="1"/>
  <c r="G66" i="44"/>
  <c r="M67"/>
  <c r="R64" i="14"/>
  <c r="V64"/>
  <c r="T64"/>
  <c r="O64"/>
  <c r="B67" i="44"/>
  <c r="A67"/>
  <c r="H64" i="14"/>
  <c r="D66" i="44"/>
  <c r="AF69"/>
  <c r="K66" i="38"/>
  <c r="M66" s="1"/>
  <c r="C67" i="53"/>
  <c r="AE71" i="44"/>
  <c r="Q65" i="53"/>
  <c r="C67" i="52"/>
  <c r="P71" i="44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T67" i="53"/>
  <c r="N67" i="26" s="1"/>
  <c r="O67" i="53"/>
  <c r="S67"/>
  <c r="N67" i="24" s="1"/>
  <c r="W67" i="53"/>
  <c r="N67" i="29" s="1"/>
  <c r="V67" i="53"/>
  <c r="N67" i="28" s="1"/>
  <c r="U67" i="53"/>
  <c r="N67" i="2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AG62" i="26"/>
  <c r="AG62" i="27"/>
  <c r="AG62" i="30"/>
  <c r="K67" i="38"/>
  <c r="M67" s="1"/>
  <c r="Q66" i="53"/>
  <c r="C68"/>
  <c r="AE72" i="44"/>
  <c r="AG61" i="27"/>
  <c r="C68" i="52"/>
  <c r="P72" i="44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6"/>
  <c r="AG62" i="29"/>
  <c r="K68" i="38"/>
  <c r="M68" s="1"/>
  <c r="C69" i="53"/>
  <c r="AE73" i="44"/>
  <c r="Q67" i="53"/>
  <c r="P73" i="44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T69" i="53"/>
  <c r="N69" i="26" s="1"/>
  <c r="O69" i="53"/>
  <c r="S69"/>
  <c r="N69" i="24" s="1"/>
  <c r="W69" i="53"/>
  <c r="N69" i="29" s="1"/>
  <c r="V69" i="53"/>
  <c r="N69" i="28" s="1"/>
  <c r="U69" i="53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7"/>
  <c r="K69" i="38"/>
  <c r="M69" s="1"/>
  <c r="Q68" i="53"/>
  <c r="C70"/>
  <c r="AE74" i="44"/>
  <c r="P74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V70" i="53"/>
  <c r="N70" i="28" s="1"/>
  <c r="U70" i="53"/>
  <c r="N70" i="27" s="1"/>
  <c r="T70" i="53"/>
  <c r="O70"/>
  <c r="S70"/>
  <c r="W70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AE75" i="44"/>
  <c r="Q69" i="53"/>
  <c r="C71" i="52"/>
  <c r="P75" i="44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T71" i="53"/>
  <c r="O71"/>
  <c r="S71"/>
  <c r="W71"/>
  <c r="N71" i="29" s="1"/>
  <c r="V71" i="53"/>
  <c r="N71" i="28" s="1"/>
  <c r="U71" i="53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AG67" i="27"/>
  <c r="K71" i="38"/>
  <c r="M71" s="1"/>
  <c r="C72" i="53"/>
  <c r="AE76" i="44"/>
  <c r="Q70" i="53"/>
  <c r="C72" i="52"/>
  <c r="P76" i="44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V72" i="53"/>
  <c r="N72" i="28" s="1"/>
  <c r="U72" i="53"/>
  <c r="N72" i="27" s="1"/>
  <c r="T72" i="53"/>
  <c r="O72"/>
  <c r="S72"/>
  <c r="N72" i="24" s="1"/>
  <c r="W72" i="53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AF75"/>
  <c r="N72" i="26"/>
  <c r="AG67"/>
  <c r="AG67" i="29"/>
  <c r="K72" i="38"/>
  <c r="M72" s="1"/>
  <c r="C73" i="53"/>
  <c r="AE77" i="44"/>
  <c r="Q71" i="53"/>
  <c r="P77" i="44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AE78" i="44"/>
  <c r="P78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V74" i="53"/>
  <c r="N74" i="28" s="1"/>
  <c r="U74" i="53"/>
  <c r="N74" i="27" s="1"/>
  <c r="T74" i="53"/>
  <c r="N74" i="26" s="1"/>
  <c r="O74" i="53"/>
  <c r="S74"/>
  <c r="W74"/>
  <c r="N74" i="29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K74" i="38"/>
  <c r="M74" s="1"/>
  <c r="C75" i="53"/>
  <c r="AE79" i="44"/>
  <c r="Q73" i="53"/>
  <c r="C75" i="52"/>
  <c r="P79" i="44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U75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K75" i="38"/>
  <c r="M75" s="1"/>
  <c r="Q74" i="53"/>
  <c r="C76"/>
  <c r="AE80" i="44"/>
  <c r="C76" i="52"/>
  <c r="P80" i="44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W76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9"/>
  <c r="K76" i="38"/>
  <c r="M76" s="1"/>
  <c r="C77" i="53"/>
  <c r="AE81" i="44"/>
  <c r="Q75" i="53"/>
  <c r="P81" i="44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T77" i="53"/>
  <c r="N77" i="26" s="1"/>
  <c r="O77" i="53"/>
  <c r="S77"/>
  <c r="W77"/>
  <c r="V77"/>
  <c r="N77" i="28" s="1"/>
  <c r="U77" i="53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AE82" i="44"/>
  <c r="P82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V78" i="53"/>
  <c r="N78" i="28" s="1"/>
  <c r="U78" i="53"/>
  <c r="N78" i="27" s="1"/>
  <c r="T78" i="53"/>
  <c r="O78"/>
  <c r="S78"/>
  <c r="W78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K78" i="38"/>
  <c r="M78" s="1"/>
  <c r="C79" i="53"/>
  <c r="AE83" i="44"/>
  <c r="Q77" i="53"/>
  <c r="C79" i="52"/>
  <c r="P83" i="44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T79" i="53"/>
  <c r="O79"/>
  <c r="S79"/>
  <c r="N79" i="24" s="1"/>
  <c r="W79" i="53"/>
  <c r="N79" i="29" s="1"/>
  <c r="V79" i="53"/>
  <c r="U79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8"/>
  <c r="N79" i="26"/>
  <c r="N79" i="27"/>
  <c r="K79" i="38"/>
  <c r="M79" s="1"/>
  <c r="Q78" i="53"/>
  <c r="C80"/>
  <c r="AE84" i="44"/>
  <c r="C80" i="52"/>
  <c r="P84" i="44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AE85" i="44"/>
  <c r="Q79" i="53"/>
  <c r="P85" i="44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K81" i="38"/>
  <c r="M81" s="1"/>
  <c r="C82" i="53"/>
  <c r="AE86" i="44"/>
  <c r="Q80" i="53"/>
  <c r="P86" i="44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V82" i="53"/>
  <c r="N82" i="28" s="1"/>
  <c r="U82" i="53"/>
  <c r="N82" i="27" s="1"/>
  <c r="T82" i="53"/>
  <c r="O82"/>
  <c r="S82"/>
  <c r="N82" i="24" s="1"/>
  <c r="W82" i="53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K82" i="38"/>
  <c r="M82" s="1"/>
  <c r="C83" i="53"/>
  <c r="AE87" i="44"/>
  <c r="Q81" i="53"/>
  <c r="C83" i="52"/>
  <c r="P87" i="44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T83" i="53"/>
  <c r="N83" i="26" s="1"/>
  <c r="O83" i="53"/>
  <c r="S83"/>
  <c r="N83" i="24" s="1"/>
  <c r="W83" i="53"/>
  <c r="N83" i="29" s="1"/>
  <c r="V83" i="53"/>
  <c r="U83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K83" i="38"/>
  <c r="M83" s="1"/>
  <c r="Q82" i="53"/>
  <c r="C84"/>
  <c r="AE88" i="44"/>
  <c r="C84" i="52"/>
  <c r="P88" i="44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J83" i="44"/>
  <c r="G8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AE89" i="44"/>
  <c r="Q83" i="53"/>
  <c r="P89" i="44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T85" i="53"/>
  <c r="N85" i="26" s="1"/>
  <c r="O85" i="53"/>
  <c r="S85"/>
  <c r="N85" i="24" s="1"/>
  <c r="W85" i="53"/>
  <c r="V85"/>
  <c r="N85" i="28" s="1"/>
  <c r="U85" i="53"/>
  <c r="N85" i="27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9"/>
  <c r="K85" i="38"/>
  <c r="M85" s="1"/>
  <c r="Q84" i="53"/>
  <c r="C86"/>
  <c r="AE90" i="44"/>
  <c r="P90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W86"/>
  <c r="N86" i="29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AG80" i="27"/>
  <c r="K86" i="38"/>
  <c r="M86" s="1"/>
  <c r="AG81" i="29"/>
  <c r="C87" i="53"/>
  <c r="AE91" i="44"/>
  <c r="Q85" i="53"/>
  <c r="C87" i="52"/>
  <c r="P91" i="44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M88" i="44"/>
  <c r="O85" i="14"/>
  <c r="V85"/>
  <c r="T85"/>
  <c r="R85"/>
  <c r="B88" i="44"/>
  <c r="A88"/>
  <c r="H85" i="14"/>
  <c r="D87" i="44"/>
  <c r="AF90"/>
  <c r="N87" i="28"/>
  <c r="AG81" i="30"/>
  <c r="K87" i="38"/>
  <c r="M87" s="1"/>
  <c r="Q86" i="53"/>
  <c r="C88"/>
  <c r="AE92" i="44"/>
  <c r="C88" i="52"/>
  <c r="P92" i="44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V88" i="53"/>
  <c r="N88" i="28" s="1"/>
  <c r="U88" i="53"/>
  <c r="T88"/>
  <c r="N88" i="26" s="1"/>
  <c r="O88" i="53"/>
  <c r="S88"/>
  <c r="N88" i="24" s="1"/>
  <c r="W88" i="53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K88" i="38"/>
  <c r="M88" s="1"/>
  <c r="C89" i="53"/>
  <c r="AE93" i="44"/>
  <c r="Q87" i="53"/>
  <c r="P93" i="44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T89" i="53"/>
  <c r="N89" i="26" s="1"/>
  <c r="O89" i="53"/>
  <c r="S89"/>
  <c r="W89"/>
  <c r="V89"/>
  <c r="N89" i="28" s="1"/>
  <c r="U89" i="53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AE94" i="44"/>
  <c r="Q88" i="53"/>
  <c r="P94" i="44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V90" i="53"/>
  <c r="U90"/>
  <c r="T90"/>
  <c r="N90" i="26" s="1"/>
  <c r="O90" i="53"/>
  <c r="S90"/>
  <c r="W90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AE95" i="44"/>
  <c r="Q89" i="53"/>
  <c r="C91" i="52"/>
  <c r="P95" i="44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T91" i="53"/>
  <c r="O91"/>
  <c r="S91"/>
  <c r="N91" i="24" s="1"/>
  <c r="W91" i="53"/>
  <c r="N91" i="29" s="1"/>
  <c r="V91" i="53"/>
  <c r="U9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AE96" i="44"/>
  <c r="C92" i="52"/>
  <c r="P96" i="44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V92" i="53"/>
  <c r="N92" i="28" s="1"/>
  <c r="U92" i="53"/>
  <c r="T92"/>
  <c r="N92" i="26" s="1"/>
  <c r="O92" i="53"/>
  <c r="S92"/>
  <c r="W92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G86" i="26"/>
  <c r="AG86" i="29"/>
  <c r="AG87"/>
  <c r="AG86" i="30"/>
  <c r="K92" i="38"/>
  <c r="M92" s="1"/>
  <c r="C93" i="53"/>
  <c r="AE97" i="44"/>
  <c r="Q91" i="53"/>
  <c r="P97" i="44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T93" i="53"/>
  <c r="N93" i="26" s="1"/>
  <c r="O93" i="53"/>
  <c r="S93"/>
  <c r="N93" i="24" s="1"/>
  <c r="W93" i="53"/>
  <c r="N93" i="29" s="1"/>
  <c r="V93" i="53"/>
  <c r="N93" i="28" s="1"/>
  <c r="U93" i="53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K93" i="38"/>
  <c r="M93" s="1"/>
  <c r="Q92" i="53"/>
  <c r="C94"/>
  <c r="AE98" i="44"/>
  <c r="P98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V94" i="53"/>
  <c r="N94" i="28" s="1"/>
  <c r="U94" i="53"/>
  <c r="T94"/>
  <c r="N94" i="26" s="1"/>
  <c r="O94" i="53"/>
  <c r="S94"/>
  <c r="W94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AE99" i="44"/>
  <c r="Q93" i="53"/>
  <c r="C95" i="52"/>
  <c r="P99" i="44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AG91" i="30"/>
  <c r="K95" i="38"/>
  <c r="M95" s="1"/>
  <c r="C96" i="53"/>
  <c r="AE100" i="44"/>
  <c r="Q94" i="53"/>
  <c r="C96" i="52"/>
  <c r="P100" i="44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V96" i="53"/>
  <c r="N96" i="28" s="1"/>
  <c r="U96" i="53"/>
  <c r="N96" i="27" s="1"/>
  <c r="T96" i="53"/>
  <c r="N96" i="26" s="1"/>
  <c r="O96" i="53"/>
  <c r="S96"/>
  <c r="N96" i="24" s="1"/>
  <c r="W96" i="53"/>
  <c r="N96" i="29" s="1"/>
  <c r="V90" i="63"/>
  <c r="M97" i="44"/>
  <c r="V91" i="62"/>
  <c r="G91" i="61"/>
  <c r="R94" i="14"/>
  <c r="V94"/>
  <c r="T94"/>
  <c r="B97" i="44"/>
  <c r="A97"/>
  <c r="H94" i="14"/>
  <c r="D96" i="44"/>
  <c r="AF99"/>
  <c r="AG91" i="26"/>
  <c r="AG92" i="29"/>
  <c r="K96" i="38"/>
  <c r="M96" s="1"/>
  <c r="L99" i="24"/>
  <c r="C97" i="53"/>
  <c r="AE101" i="44"/>
  <c r="Q95" i="53"/>
  <c r="P101" i="44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T97" i="53"/>
  <c r="O97"/>
  <c r="S97"/>
  <c r="N97" i="24" s="1"/>
  <c r="W97" i="53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V98" i="53"/>
  <c r="V99" s="1"/>
  <c r="U98"/>
  <c r="U99" s="1"/>
  <c r="T98"/>
  <c r="T99" s="1"/>
  <c r="O98"/>
  <c r="S98"/>
  <c r="S99" s="1"/>
  <c r="W98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AC98" s="1"/>
  <c r="AD98" s="1"/>
  <c r="J98" i="44"/>
  <c r="N98" i="29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<sst xmlns="http://schemas.openxmlformats.org/spreadsheetml/2006/main" count="8312" uniqueCount="518">
  <si>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</si>
  <si>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</si>
  <si>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</si>
  <si>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</si>
  <si>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</si>
  <si>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</si>
  <si>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</si>
  <si>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</si>
  <si>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</si>
  <si>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</si>
  <si>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</si>
  <si>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</si>
  <si>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</si>
  <si>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</si>
  <si>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</si>
  <si>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</si>
  <si>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</si>
  <si>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</si>
  <si>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</si>
  <si>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</si>
  <si>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</si>
  <si>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</si>
  <si>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</si>
  <si>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</si>
  <si>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</si>
  <si>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</si>
  <si>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</si>
  <si>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</si>
  <si>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</si>
  <si>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</si>
  <si>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</si>
  <si>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</si>
  <si>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</si>
  <si>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</si>
  <si>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</si>
  <si>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</si>
  <si>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</si>
  <si>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</si>
  <si>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</si>
  <si>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</si>
  <si>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</si>
  <si>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</si>
  <si>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</si>
  <si>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</si>
  <si>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</si>
  <si>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</si>
  <si>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</si>
  <si>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</si>
  <si>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</si>
  <si>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</si>
  <si>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</si>
  <si>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</si>
  <si>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</si>
  <si>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</si>
  <si>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</si>
  <si>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</si>
  <si>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</si>
  <si>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</si>
  <si>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</si>
  <si>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</si>
  <si>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</si>
  <si>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</si>
  <si>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</si>
  <si>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</si>
  <si>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</si>
  <si>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</si>
  <si>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</si>
  <si>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</si>
  <si>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</si>
  <si>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</si>
  <si>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</si>
  <si>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</si>
  <si>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</si>
  <si>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</si>
  <si>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</si>
  <si>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</si>
  <si>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</si>
  <si>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</si>
  <si>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</si>
  <si>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</si>
  <si>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</si>
  <si>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</si>
  <si>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</si>
  <si>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</si>
  <si>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</si>
  <si>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</si>
  <si>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</si>
  <si>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</si>
  <si>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</si>
  <si>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</si>
  <si>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</si>
  <si>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</si>
  <si>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</si>
  <si>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</si>
  <si>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</si>
  <si>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</si>
  <si>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</si>
  <si>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</si>
  <si>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</si>
  <si>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</si>
  <si>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</si>
  <si>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</si>
  <si>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</si>
  <si>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</si>
  <si>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</si>
  <si>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</si>
  <si>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</si>
  <si>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</si>
  <si>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</si>
  <si>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</si>
  <si>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</si>
  <si>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</si>
  <si>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</si>
  <si>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</si>
  <si>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</si>
  <si>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</si>
  <si>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</si>
  <si>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</si>
  <si>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</si>
  <si>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</si>
  <si>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</si>
  <si>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</si>
  <si>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</si>
  <si>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</si>
  <si>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</si>
  <si>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</si>
  <si>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</si>
  <si>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</si>
  <si>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</si>
  <si>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</si>
  <si>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</si>
  <si>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</si>
  <si>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</si>
  <si>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</si>
  <si>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</si>
  <si>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</si>
  <si>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</si>
  <si>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</si>
  <si>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</si>
  <si>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</si>
  <si>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</si>
  <si>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</si>
  <si>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</si>
  <si>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</si>
  <si>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</si>
  <si>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</si>
  <si>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</si>
  <si>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</si>
  <si>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</si>
  <si>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</si>
  <si>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</si>
  <si>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</si>
  <si>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</si>
  <si>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</si>
  <si>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</si>
  <si>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</si>
  <si>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</si>
  <si>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</si>
  <si>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</si>
  <si>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</si>
  <si>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</si>
  <si>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</si>
  <si>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</si>
  <si>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</si>
  <si>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</si>
  <si>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</si>
  <si>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</si>
  <si>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</si>
  <si>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</si>
  <si>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</si>
  <si>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</si>
  <si>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</si>
  <si>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</si>
  <si>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</si>
  <si>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</si>
  <si>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</si>
  <si>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</si>
  <si>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</si>
  <si>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</si>
  <si>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</si>
  <si>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</si>
  <si>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</si>
  <si>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</si>
  <si>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</si>
  <si>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</si>
  <si>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</si>
  <si>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</si>
  <si>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</si>
  <si>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</si>
  <si>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</si>
  <si>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</si>
  <si>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</si>
  <si>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</si>
  <si>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</si>
  <si>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</si>
  <si>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</si>
  <si>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</si>
  <si>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</si>
  <si>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</si>
  <si>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</si>
  <si>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</si>
  <si>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</si>
  <si>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</si>
  <si>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</si>
  <si>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</si>
  <si>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</si>
  <si>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</si>
  <si>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</si>
  <si>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</si>
  <si>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</si>
  <si>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</si>
  <si>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</si>
  <si>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</si>
  <si>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</si>
  <si>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</si>
  <si>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</si>
  <si>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</si>
  <si>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</si>
  <si>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</si>
  <si>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</si>
  <si>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</si>
  <si>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</si>
  <si>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</si>
  <si>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</si>
  <si>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</si>
  <si>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</si>
  <si>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</si>
  <si>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</si>
  <si>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</si>
  <si>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</si>
  <si>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</si>
  <si>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</si>
  <si>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</si>
  <si>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</si>
  <si>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</si>
  <si>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</si>
  <si>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</si>
  <si>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</si>
  <si>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</si>
  <si>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</si>
  <si>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</si>
  <si>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</si>
  <si>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</si>
  <si>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</si>
  <si>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</si>
  <si>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</si>
  <si>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</si>
  <si>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</si>
  <si>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</si>
  <si>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</si>
  <si>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</si>
  <si>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</si>
  <si>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</si>
  <si>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</si>
  <si>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</si>
  <si>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</si>
  <si>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</si>
  <si>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</si>
  <si>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</si>
  <si>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</si>
  <si>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</si>
  <si>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</si>
  <si>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</si>
  <si>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</si>
  <si>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</si>
  <si>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</si>
  <si>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</si>
  <si>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</si>
  <si>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</si>
  <si>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</si>
  <si>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</si>
  <si>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</si>
  <si>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</si>
  <si>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</si>
  <si>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</si>
  <si>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</si>
  <si>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</si>
  <si>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</si>
  <si>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</si>
  <si>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</si>
  <si>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</si>
  <si>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</si>
  <si>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</si>
  <si>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</si>
  <si>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</si>
  <si>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</si>
  <si>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</si>
  <si>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</si>
  <si>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</si>
  <si>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</si>
  <si>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</si>
  <si>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</si>
  <si>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</si>
  <si>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</si>
  <si>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</si>
  <si>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</si>
  <si>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</si>
  <si>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</si>
  <si>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</si>
  <si>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</si>
  <si>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</si>
  <si>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</si>
  <si>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</si>
  <si>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</si>
  <si>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</si>
  <si>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</si>
  <si>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</si>
  <si>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</si>
  <si>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</si>
  <si>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</si>
  <si>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</si>
  <si>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</si>
  <si>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</si>
  <si>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</si>
  <si>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</si>
  <si>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</si>
  <si>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</si>
  <si>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</si>
  <si>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</si>
  <si>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</si>
  <si>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</si>
  <si>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</si>
  <si>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</si>
  <si>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</si>
  <si>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</si>
  <si>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</si>
  <si>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</si>
  <si>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</si>
  <si>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</si>
  <si>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</si>
  <si>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</si>
  <si>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</si>
  <si>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</si>
  <si>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</si>
  <si>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</si>
  <si>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</si>
  <si>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</si>
  <si>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</si>
  <si>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</si>
  <si>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</si>
  <si>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</si>
  <si>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</si>
  <si>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</si>
  <si>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</si>
  <si>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</si>
  <si>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</si>
  <si>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</si>
  <si>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</si>
  <si>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</si>
  <si>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</si>
  <si>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</si>
  <si>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</si>
  <si>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</si>
  <si>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</si>
  <si>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</si>
  <si>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</si>
  <si>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</si>
  <si>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</si>
  <si>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</si>
  <si>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</si>
  <si>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</si>
  <si>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</si>
  <si>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</si>
  <si>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</si>
  <si>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</si>
  <si>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</si>
  <si>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</si>
  <si>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</si>
  <si>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</si>
  <si>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</si>
  <si>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</si>
  <si>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</si>
  <si>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</si>
  <si>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</si>
  <si>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</si>
  <si>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</si>
  <si>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</si>
  <si>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</si>
  <si>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</si>
  <si>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</si>
  <si>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</si>
  <si>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</si>
  <si>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</si>
  <si>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</si>
  <si>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</si>
  <si>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</si>
  <si>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</si>
  <si>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</si>
  <si>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</si>
  <si>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</si>
  <si>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</si>
  <si>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</si>
  <si>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</si>
  <si>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</si>
  <si>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</si>
  <si>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</si>
  <si>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</si>
  <si>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</si>
  <si>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</si>
  <si>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</si>
  <si>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</si>
  <si>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</si>
  <si>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</si>
  <si>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</si>
  <si>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</si>
  <si>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</si>
  <si>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</si>
  <si>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</si>
  <si>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</si>
  <si>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</si>
  <si>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</si>
  <si>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</si>
  <si>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</si>
  <si>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</si>
  <si>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</si>
  <si>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</si>
  <si>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</si>
  <si>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</si>
  <si>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</si>
  <si>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</si>
  <si>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</si>
  <si>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</si>
  <si>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</si>
  <si>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</si>
  <si>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</si>
  <si>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</si>
  <si>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</si>
  <si>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</si>
  <si>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</si>
  <si>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</si>
  <si>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</si>
  <si>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</si>
  <si>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</si>
  <si>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</si>
  <si>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</si>
  <si>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</si>
  <si>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</si>
  <si>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</si>
  <si>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</si>
  <si>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</si>
  <si>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</si>
  <si>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</si>
  <si>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</si>
  <si>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</si>
  <si>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</si>
  <si>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</si>
  <si>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</si>
  <si>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</si>
  <si>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</si>
  <si>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</si>
  <si>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</si>
  <si>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</si>
  <si>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</si>
  <si>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</si>
  <si>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</si>
  <si>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</si>
  <si>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</si>
  <si>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</si>
  <si>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</si>
  <si>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</si>
  <si>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</si>
  <si>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</si>
  <si>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</si>
  <si>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</si>
  <si>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</si>
  <si>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</si>
  <si>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</si>
  <si>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</si>
  <si>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</si>
  <si>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</si>
  <si>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</si>
  <si>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</si>
  <si>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</si>
  <si>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</si>
  <si>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</si>
  <si>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</si>
  <si>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</si>
  <si>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</si>
  <si>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</si>
  <si>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</si>
  <si>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</si>
  <si>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</si>
  <si>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</si>
  <si>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</si>
  <si>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</si>
  <si>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</si>
  <si>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</si>
  <si>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43IS2023/01/26</t>
  </si>
  <si>
    <t>26-01-2023</t>
  </si>
  <si>
    <t>IssueTime</t>
  </si>
  <si>
    <t>SHPPBPL</t>
  </si>
  <si>
    <t>HP</t>
  </si>
  <si>
    <t>CHANJUII</t>
  </si>
  <si>
    <t>UTTARAKHAND</t>
  </si>
  <si>
    <t>GOA_Beneficiary</t>
  </si>
  <si>
    <t>SHIVSHAKTISUGAR</t>
  </si>
  <si>
    <t>TS1PL_BKN</t>
  </si>
  <si>
    <t>Meghalaya_Ben</t>
  </si>
  <si>
    <t>SOLAPUR_SOLAR</t>
  </si>
  <si>
    <t xml:space="preserve">Northern_Railway_Delhi </t>
  </si>
  <si>
    <t>TWEPL</t>
  </si>
  <si>
    <t>Paste Schedule here</t>
  </si>
  <si>
    <t>AB Hotels</t>
  </si>
  <si>
    <t>GUJAR</t>
  </si>
  <si>
    <t>Max_S</t>
  </si>
  <si>
    <t>BIRD</t>
  </si>
  <si>
    <t>ASBL</t>
  </si>
  <si>
    <t>WAVE</t>
  </si>
  <si>
    <t>OAK-II</t>
  </si>
  <si>
    <t>OAK-III</t>
  </si>
  <si>
    <t>ARIA</t>
  </si>
  <si>
    <t>CADIE</t>
  </si>
  <si>
    <t>INDIAN</t>
  </si>
  <si>
    <t>VODA_U</t>
  </si>
  <si>
    <t>VODAFONE</t>
  </si>
  <si>
    <t>EROS</t>
  </si>
  <si>
    <t>ErosRes</t>
  </si>
  <si>
    <t>JAKSONS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</si>
</sst>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SM"/>
      <sheetName val="Allocation"/>
      <sheetName val="frq"/>
      <sheetName val="IDT-1"/>
      <sheetName val="TWOMCL"/>
      <sheetName val="EDWPCL"/>
      <sheetName val="MSW BWN"/>
      <sheetName val="TWEPL"/>
      <sheetName val="IEX"/>
      <sheetName val="STOA"/>
      <sheetName val="PXIL"/>
      <sheetName val="RTM_IEX"/>
      <sheetName val="RTM_PXI"/>
      <sheetName val="GDAM_IEX"/>
      <sheetName val="GDAM_PXI"/>
      <sheetName val="BRPL"/>
      <sheetName val="BYPL"/>
      <sheetName val="TPDDL"/>
      <sheetName val="NDMC"/>
      <sheetName val="MES"/>
      <sheetName val="NRail"/>
      <sheetName val="PPCL"/>
      <sheetName val="GT"/>
      <sheetName val="BAWANA"/>
      <sheetName val="Extra"/>
      <sheetName val="BTPS"/>
      <sheetName val="PPCL_NG"/>
      <sheetName val="PPCL_Spot"/>
      <sheetName val="GT_NG"/>
      <sheetName val="GT_Spot"/>
      <sheetName val="Bawana_NG"/>
      <sheetName val="Bawana_RLNG"/>
      <sheetName val="Bawana_Spot"/>
      <sheetName val="Entt_ISGS"/>
      <sheetName val="ISGS_exbus"/>
      <sheetName val="ISGS_Delhi_pp"/>
      <sheetName val="URS_exbus"/>
      <sheetName val="URS_Delhi_pp"/>
      <sheetName val="LTA"/>
      <sheetName val="MTOA"/>
      <sheetName val="BRPL_ISGS_exbus"/>
      <sheetName val="BYPL_ISGS_exbus"/>
      <sheetName val="TPDDL_ISGS_exbus"/>
      <sheetName val="NDMC_ISGS_exbus"/>
      <sheetName val="NRail_ISGS_exbus"/>
      <sheetName val="correspondence_sheet"/>
      <sheetName val="Regulation"/>
      <sheetName val="BRPL_EOD"/>
      <sheetName val="BYPL_EOD"/>
      <sheetName val="TPDDL_EOD"/>
      <sheetName val="NDMC_EOD"/>
      <sheetName val="MES_EOD"/>
      <sheetName val="Delhi_Gen_EOD"/>
      <sheetName val="BRPL_Sur"/>
      <sheetName val="BYPL_Sur"/>
      <sheetName val="MES_Sur"/>
      <sheetName val="NDMC_Sur"/>
      <sheetName val="NDPL_Sur"/>
      <sheetName val="IDT-1 Calculation"/>
    </sheetNames>
    <sheetDataSet>
      <sheetData sheetId="0"/>
      <sheetData sheetId="1">
        <row r="2">
          <cell r="A2">
            <v>43647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160</v>
          </cell>
          <cell r="C5">
            <v>0</v>
          </cell>
          <cell r="D5">
            <v>185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185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185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160</v>
          </cell>
          <cell r="C9">
            <v>0</v>
          </cell>
          <cell r="D9">
            <v>185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160</v>
          </cell>
          <cell r="C10">
            <v>0</v>
          </cell>
          <cell r="D10">
            <v>185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160</v>
          </cell>
          <cell r="C11">
            <v>0</v>
          </cell>
          <cell r="D11">
            <v>185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160</v>
          </cell>
          <cell r="C12">
            <v>0</v>
          </cell>
          <cell r="D12">
            <v>185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160</v>
          </cell>
          <cell r="C13">
            <v>0</v>
          </cell>
          <cell r="D13">
            <v>185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160</v>
          </cell>
          <cell r="C14">
            <v>0</v>
          </cell>
          <cell r="D14">
            <v>185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160</v>
          </cell>
          <cell r="C15">
            <v>0</v>
          </cell>
          <cell r="D15">
            <v>185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160</v>
          </cell>
          <cell r="C16">
            <v>0</v>
          </cell>
          <cell r="D16">
            <v>185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160</v>
          </cell>
          <cell r="C17">
            <v>0</v>
          </cell>
          <cell r="D17">
            <v>185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160</v>
          </cell>
          <cell r="C18">
            <v>0</v>
          </cell>
          <cell r="D18">
            <v>185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160</v>
          </cell>
          <cell r="C19">
            <v>0</v>
          </cell>
          <cell r="D19">
            <v>185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160</v>
          </cell>
          <cell r="C20">
            <v>0</v>
          </cell>
          <cell r="D20">
            <v>185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160</v>
          </cell>
          <cell r="C21">
            <v>0</v>
          </cell>
          <cell r="D21">
            <v>185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160</v>
          </cell>
          <cell r="C22">
            <v>0</v>
          </cell>
          <cell r="D22">
            <v>185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160</v>
          </cell>
          <cell r="C23">
            <v>0</v>
          </cell>
          <cell r="D23">
            <v>185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160</v>
          </cell>
          <cell r="C24">
            <v>0</v>
          </cell>
          <cell r="D24">
            <v>185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160</v>
          </cell>
          <cell r="C25">
            <v>0</v>
          </cell>
          <cell r="D25">
            <v>185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160</v>
          </cell>
          <cell r="C26">
            <v>0</v>
          </cell>
          <cell r="D26">
            <v>185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160</v>
          </cell>
          <cell r="C27">
            <v>0</v>
          </cell>
          <cell r="D27">
            <v>185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160</v>
          </cell>
          <cell r="C28">
            <v>0</v>
          </cell>
          <cell r="D28">
            <v>185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160</v>
          </cell>
          <cell r="C29">
            <v>0</v>
          </cell>
          <cell r="D29">
            <v>185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160</v>
          </cell>
          <cell r="C30">
            <v>0</v>
          </cell>
          <cell r="D30">
            <v>185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160</v>
          </cell>
          <cell r="C31">
            <v>0</v>
          </cell>
          <cell r="D31">
            <v>185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160</v>
          </cell>
          <cell r="C32">
            <v>0</v>
          </cell>
          <cell r="D32">
            <v>185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160</v>
          </cell>
          <cell r="C33">
            <v>0</v>
          </cell>
          <cell r="D33">
            <v>185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160</v>
          </cell>
          <cell r="C34">
            <v>0</v>
          </cell>
          <cell r="D34">
            <v>185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160</v>
          </cell>
          <cell r="C35">
            <v>0</v>
          </cell>
          <cell r="D35">
            <v>185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160</v>
          </cell>
          <cell r="C36">
            <v>0</v>
          </cell>
          <cell r="D36">
            <v>185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160</v>
          </cell>
          <cell r="C37">
            <v>0</v>
          </cell>
          <cell r="D37">
            <v>185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160</v>
          </cell>
          <cell r="C38">
            <v>0</v>
          </cell>
          <cell r="D38">
            <v>185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160</v>
          </cell>
          <cell r="C39">
            <v>0</v>
          </cell>
          <cell r="D39">
            <v>185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160</v>
          </cell>
          <cell r="C40">
            <v>0</v>
          </cell>
          <cell r="D40">
            <v>185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160</v>
          </cell>
          <cell r="C41">
            <v>0</v>
          </cell>
          <cell r="D41">
            <v>185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160</v>
          </cell>
          <cell r="C42">
            <v>0</v>
          </cell>
          <cell r="D42">
            <v>185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160</v>
          </cell>
          <cell r="C43">
            <v>0</v>
          </cell>
          <cell r="D43">
            <v>185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160</v>
          </cell>
          <cell r="C44">
            <v>0</v>
          </cell>
          <cell r="D44">
            <v>185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160</v>
          </cell>
          <cell r="C45">
            <v>0</v>
          </cell>
          <cell r="D45">
            <v>185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160</v>
          </cell>
          <cell r="C46">
            <v>0</v>
          </cell>
          <cell r="D46">
            <v>185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160</v>
          </cell>
          <cell r="C47">
            <v>0</v>
          </cell>
          <cell r="D47">
            <v>185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160</v>
          </cell>
          <cell r="C48">
            <v>0</v>
          </cell>
          <cell r="D48">
            <v>185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160</v>
          </cell>
          <cell r="C49">
            <v>0</v>
          </cell>
          <cell r="D49">
            <v>185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160</v>
          </cell>
          <cell r="C50">
            <v>0</v>
          </cell>
          <cell r="D50">
            <v>185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160</v>
          </cell>
          <cell r="C51">
            <v>0</v>
          </cell>
          <cell r="D51">
            <v>185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160</v>
          </cell>
          <cell r="C52">
            <v>0</v>
          </cell>
          <cell r="D52">
            <v>185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160</v>
          </cell>
          <cell r="C53">
            <v>0</v>
          </cell>
          <cell r="D53">
            <v>185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160</v>
          </cell>
          <cell r="C54">
            <v>0</v>
          </cell>
          <cell r="D54">
            <v>185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160</v>
          </cell>
          <cell r="C55">
            <v>0</v>
          </cell>
          <cell r="D55">
            <v>185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160</v>
          </cell>
          <cell r="C56">
            <v>0</v>
          </cell>
          <cell r="D56">
            <v>185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160</v>
          </cell>
          <cell r="C57">
            <v>0</v>
          </cell>
          <cell r="D57">
            <v>185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160</v>
          </cell>
          <cell r="C58">
            <v>0</v>
          </cell>
          <cell r="D58">
            <v>185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160</v>
          </cell>
          <cell r="C60">
            <v>0</v>
          </cell>
          <cell r="D60">
            <v>185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160</v>
          </cell>
          <cell r="C61">
            <v>0</v>
          </cell>
          <cell r="D61">
            <v>185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160</v>
          </cell>
          <cell r="C62">
            <v>0</v>
          </cell>
          <cell r="D62">
            <v>185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160</v>
          </cell>
          <cell r="C63">
            <v>0</v>
          </cell>
          <cell r="D63">
            <v>185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160</v>
          </cell>
          <cell r="C64">
            <v>0</v>
          </cell>
          <cell r="D64">
            <v>185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160</v>
          </cell>
          <cell r="C65">
            <v>0</v>
          </cell>
          <cell r="D65">
            <v>185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160</v>
          </cell>
          <cell r="C66">
            <v>0</v>
          </cell>
          <cell r="D66">
            <v>185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160</v>
          </cell>
          <cell r="C67">
            <v>0</v>
          </cell>
          <cell r="D67">
            <v>185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160</v>
          </cell>
          <cell r="C68">
            <v>0</v>
          </cell>
          <cell r="D68">
            <v>185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160</v>
          </cell>
          <cell r="C69">
            <v>0</v>
          </cell>
          <cell r="D69">
            <v>185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160</v>
          </cell>
          <cell r="C70">
            <v>0</v>
          </cell>
          <cell r="D70">
            <v>185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160</v>
          </cell>
          <cell r="C71">
            <v>0</v>
          </cell>
          <cell r="D71">
            <v>185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160</v>
          </cell>
          <cell r="C72">
            <v>0</v>
          </cell>
          <cell r="D72">
            <v>185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160</v>
          </cell>
          <cell r="C73">
            <v>0</v>
          </cell>
          <cell r="D73">
            <v>185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160</v>
          </cell>
          <cell r="C74">
            <v>0</v>
          </cell>
          <cell r="D74">
            <v>185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160</v>
          </cell>
          <cell r="C75">
            <v>0</v>
          </cell>
          <cell r="D75">
            <v>185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160</v>
          </cell>
          <cell r="C76">
            <v>0</v>
          </cell>
          <cell r="D76">
            <v>185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160</v>
          </cell>
          <cell r="C77">
            <v>0</v>
          </cell>
          <cell r="D77">
            <v>185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160</v>
          </cell>
          <cell r="C78">
            <v>0</v>
          </cell>
          <cell r="D78">
            <v>185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160</v>
          </cell>
          <cell r="C79">
            <v>0</v>
          </cell>
          <cell r="D79">
            <v>185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160</v>
          </cell>
          <cell r="C80">
            <v>0</v>
          </cell>
          <cell r="D80">
            <v>185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160</v>
          </cell>
          <cell r="C81">
            <v>0</v>
          </cell>
          <cell r="D81">
            <v>185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160</v>
          </cell>
          <cell r="C82">
            <v>0</v>
          </cell>
          <cell r="D82">
            <v>185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185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160</v>
          </cell>
          <cell r="C84">
            <v>0</v>
          </cell>
          <cell r="D84">
            <v>185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160</v>
          </cell>
          <cell r="C85">
            <v>0</v>
          </cell>
          <cell r="D85">
            <v>185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160</v>
          </cell>
          <cell r="C86">
            <v>0</v>
          </cell>
          <cell r="D86">
            <v>185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160</v>
          </cell>
          <cell r="C87">
            <v>0</v>
          </cell>
          <cell r="D87">
            <v>185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160</v>
          </cell>
          <cell r="C88">
            <v>0</v>
          </cell>
          <cell r="D88">
            <v>185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160</v>
          </cell>
          <cell r="C89">
            <v>0</v>
          </cell>
          <cell r="D89">
            <v>185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160</v>
          </cell>
          <cell r="C95">
            <v>0</v>
          </cell>
          <cell r="D95">
            <v>185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44952</v>
      </c>
      <c r="Z3" s="37">
        <f>S3</f>
        <v>44952</v>
      </c>
      <c r="AE3" s="36"/>
      <c r="AH3" s="38">
        <f>AV4</f>
        <v>44952</v>
      </c>
    </row>
    <row r="4" spans="1:48" ht="15.75" thickBot="1">
      <c r="A4" s="37">
        <f>frq!A1</f>
        <v>44952</v>
      </c>
      <c r="L4" s="37">
        <f>frq!A1</f>
        <v>44952</v>
      </c>
      <c r="P4" s="37">
        <f>frq!A1</f>
        <v>44952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44952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19.007999999999999</v>
      </c>
      <c r="AF6" s="56">
        <f>'MSW BWN'!C3</f>
        <v>19.007999999999999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19.143999999999998</v>
      </c>
      <c r="AF7" s="56">
        <f>'MSW BWN'!C4</f>
        <v>19.143999999999998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19.544</v>
      </c>
      <c r="AF8" s="56">
        <f>'MSW BWN'!C5</f>
        <v>19.544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20.103999999999999</v>
      </c>
      <c r="AF9" s="56">
        <f>'MSW BWN'!C6</f>
        <v>20.103999999999999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19.872</v>
      </c>
      <c r="AF10" s="56">
        <f>'MSW BWN'!C7</f>
        <v>19.872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19.352</v>
      </c>
      <c r="AF11" s="56">
        <f>'MSW BWN'!C8</f>
        <v>19.352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19.448</v>
      </c>
      <c r="AF12" s="56">
        <f>'MSW BWN'!C9</f>
        <v>19.448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18.72</v>
      </c>
      <c r="AF13" s="56">
        <f>'MSW BWN'!C10</f>
        <v>18.72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19.103999999999999</v>
      </c>
      <c r="AF14" s="56">
        <f>'MSW BWN'!C11</f>
        <v>19.103999999999999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19.123999999999999</v>
      </c>
      <c r="AF15" s="56">
        <f>'MSW BWN'!C12</f>
        <v>19.123999999999999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19.623999999999999</v>
      </c>
      <c r="AF16" s="56">
        <f>'MSW BWN'!C13</f>
        <v>19.623999999999999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18.68</v>
      </c>
      <c r="AF17" s="56">
        <f>'MSW BWN'!C14</f>
        <v>18.68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19.084</v>
      </c>
      <c r="AF18" s="56">
        <f>'MSW BWN'!C15</f>
        <v>19.084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19.64</v>
      </c>
      <c r="AF19" s="56">
        <f>'MSW BWN'!C16</f>
        <v>19.64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19.256</v>
      </c>
      <c r="AF20" s="56">
        <f>'MSW BWN'!C17</f>
        <v>19.256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19.736000000000001</v>
      </c>
      <c r="AF21" s="56">
        <f>'MSW BWN'!C18</f>
        <v>19.736000000000001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18.760000000000002</v>
      </c>
      <c r="AF22" s="56">
        <f>'MSW BWN'!C19</f>
        <v>18.760000000000002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20.044</v>
      </c>
      <c r="AF23" s="56">
        <f>'MSW BWN'!C20</f>
        <v>20.044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18.988</v>
      </c>
      <c r="AF24" s="56">
        <f>'MSW BWN'!C21</f>
        <v>18.988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19.872</v>
      </c>
      <c r="AF25" s="56">
        <f>'MSW BWN'!C22</f>
        <v>19.872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19.22</v>
      </c>
      <c r="AF26" s="56">
        <f>'MSW BWN'!C23</f>
        <v>19.22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19.527999999999999</v>
      </c>
      <c r="AF27" s="56">
        <f>'MSW BWN'!C24</f>
        <v>19.527999999999999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18.891999999999999</v>
      </c>
      <c r="AF28" s="56">
        <f>'MSW BWN'!C25</f>
        <v>18.891999999999999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19.795999999999999</v>
      </c>
      <c r="AF29" s="56">
        <f>'MSW BWN'!C26</f>
        <v>19.795999999999999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19.123999999999999</v>
      </c>
      <c r="AF30" s="56">
        <f>'MSW BWN'!C27</f>
        <v>19.123999999999999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18.931999999999999</v>
      </c>
      <c r="AF31" s="56">
        <f>'MSW BWN'!C28</f>
        <v>18.931999999999999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19.064</v>
      </c>
      <c r="AF32" s="56">
        <f>'MSW BWN'!C29</f>
        <v>19.064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19.256</v>
      </c>
      <c r="AF33" s="56">
        <f>'MSW BWN'!C30</f>
        <v>19.256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19.027999999999999</v>
      </c>
      <c r="AF34" s="56">
        <f>'MSW BWN'!C31</f>
        <v>19.027999999999999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18.952000000000002</v>
      </c>
      <c r="AF35" s="56">
        <f>'MSW BWN'!C32</f>
        <v>18.952000000000002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17.78</v>
      </c>
      <c r="AF36" s="56">
        <f>'MSW BWN'!C33</f>
        <v>17.78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17.835999999999999</v>
      </c>
      <c r="AF37" s="56">
        <f>'MSW BWN'!C34</f>
        <v>17.835999999999999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17.664000000000001</v>
      </c>
      <c r="AF38" s="56">
        <f>'MSW BWN'!C35</f>
        <v>17.664000000000001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17.032</v>
      </c>
      <c r="AF39" s="56">
        <f>'MSW BWN'!C36</f>
        <v>17.032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16.916</v>
      </c>
      <c r="AF40" s="56">
        <f>'MSW BWN'!C37</f>
        <v>16.916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16.916</v>
      </c>
      <c r="AF41" s="56">
        <f>'MSW BWN'!C38</f>
        <v>16.916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16.224</v>
      </c>
      <c r="AF42" s="56">
        <f>'MSW BWN'!C39</f>
        <v>16.224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15.304</v>
      </c>
      <c r="AF43" s="56">
        <f>'MSW BWN'!C40</f>
        <v>15.304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15.263999999999999</v>
      </c>
      <c r="AF44" s="56">
        <f>'MSW BWN'!C41</f>
        <v>15.263999999999999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14.784000000000001</v>
      </c>
      <c r="AF45" s="56">
        <f>'MSW BWN'!C42</f>
        <v>14.784000000000001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14.4</v>
      </c>
      <c r="AF46" s="56">
        <f>'MSW BWN'!C43</f>
        <v>14.4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14.688000000000001</v>
      </c>
      <c r="AF47" s="56">
        <f>'MSW BWN'!C44</f>
        <v>14.688000000000001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15.648</v>
      </c>
      <c r="AF48" s="56">
        <f>'MSW BWN'!C45</f>
        <v>15.648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14.86</v>
      </c>
      <c r="AF49" s="56">
        <f>'MSW BWN'!C46</f>
        <v>14.86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15.148</v>
      </c>
      <c r="AF50" s="56">
        <f>'MSW BWN'!C47</f>
        <v>15.148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15.32</v>
      </c>
      <c r="AF51" s="56">
        <f>'MSW BWN'!C48</f>
        <v>15.32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14.824</v>
      </c>
      <c r="AF52" s="56">
        <f>'MSW BWN'!C49</f>
        <v>14.824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14.151999999999999</v>
      </c>
      <c r="AF53" s="56">
        <f>'MSW BWN'!C50</f>
        <v>14.151999999999999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15.496</v>
      </c>
      <c r="AF54" s="56">
        <f>'MSW BWN'!C51</f>
        <v>15.496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15.992000000000001</v>
      </c>
      <c r="AF55" s="56">
        <f>'MSW BWN'!C52</f>
        <v>15.992000000000001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17.896000000000001</v>
      </c>
      <c r="AF56" s="56">
        <f>'MSW BWN'!C53</f>
        <v>17.896000000000001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18.027999999999999</v>
      </c>
      <c r="AF57" s="56">
        <f>'MSW BWN'!C54</f>
        <v>18.027999999999999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17.952000000000002</v>
      </c>
      <c r="AF58" s="56">
        <f>'MSW BWN'!C55</f>
        <v>17.952000000000002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17.815999999999999</v>
      </c>
      <c r="AF59" s="56">
        <f>'MSW BWN'!C56</f>
        <v>17.815999999999999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18.68</v>
      </c>
      <c r="AF60" s="56">
        <f>'MSW BWN'!C57</f>
        <v>18.68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19.18</v>
      </c>
      <c r="AF61" s="56">
        <f>'MSW BWN'!C58</f>
        <v>19.18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17.664000000000001</v>
      </c>
      <c r="AF62" s="56">
        <f>'MSW BWN'!C59</f>
        <v>17.664000000000001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17.527999999999999</v>
      </c>
      <c r="AF63" s="56">
        <f>'MSW BWN'!C60</f>
        <v>17.527999999999999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19.027999999999999</v>
      </c>
      <c r="AF64" s="56">
        <f>'MSW BWN'!C61</f>
        <v>19.027999999999999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18.795999999999999</v>
      </c>
      <c r="AF65" s="56">
        <f>'MSW BWN'!C62</f>
        <v>18.795999999999999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19.18</v>
      </c>
      <c r="AF66" s="56">
        <f>'MSW BWN'!C63</f>
        <v>19.18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19.143999999999998</v>
      </c>
      <c r="AF67" s="56">
        <f>'MSW BWN'!C64</f>
        <v>19.143999999999998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19.123999999999999</v>
      </c>
      <c r="AF68" s="56">
        <f>'MSW BWN'!C65</f>
        <v>19.123999999999999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19.16</v>
      </c>
      <c r="AF69" s="56">
        <f>'MSW BWN'!C66</f>
        <v>19.16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20.103999999999999</v>
      </c>
      <c r="AF70" s="56">
        <f>'MSW BWN'!C67</f>
        <v>20.103999999999999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19.411999999999999</v>
      </c>
      <c r="AF71" s="56">
        <f>'MSW BWN'!C68</f>
        <v>19.411999999999999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18.547999999999998</v>
      </c>
      <c r="AF72" s="56">
        <f>'MSW BWN'!C69</f>
        <v>18.547999999999998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18.988</v>
      </c>
      <c r="AF73" s="56">
        <f>'MSW BWN'!C70</f>
        <v>18.988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18.143999999999998</v>
      </c>
      <c r="AF74" s="56">
        <f>'MSW BWN'!C71</f>
        <v>18.143999999999998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17.32</v>
      </c>
      <c r="AF75" s="56">
        <f>'MSW BWN'!C72</f>
        <v>17.32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17.664000000000001</v>
      </c>
      <c r="AF76" s="56">
        <f>'MSW BWN'!C73</f>
        <v>17.664000000000001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18.2</v>
      </c>
      <c r="AF77" s="56">
        <f>'MSW BWN'!C74</f>
        <v>18.2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19.084</v>
      </c>
      <c r="AF78" s="56">
        <f>'MSW BWN'!C75</f>
        <v>19.084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19.7</v>
      </c>
      <c r="AF79" s="56">
        <f>'MSW BWN'!C76</f>
        <v>19.7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19.891999999999999</v>
      </c>
      <c r="AF80" s="56">
        <f>'MSW BWN'!C77</f>
        <v>19.891999999999999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19.72</v>
      </c>
      <c r="AF81" s="56">
        <f>'MSW BWN'!C78</f>
        <v>19.72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19.143999999999998</v>
      </c>
      <c r="AF82" s="56">
        <f>'MSW BWN'!C79</f>
        <v>19.143999999999998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19.623999999999999</v>
      </c>
      <c r="AF83" s="56">
        <f>'MSW BWN'!C80</f>
        <v>19.623999999999999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19.64</v>
      </c>
      <c r="AF84" s="56">
        <f>'MSW BWN'!C81</f>
        <v>19.64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19.736000000000001</v>
      </c>
      <c r="AF85" s="56">
        <f>'MSW BWN'!C82</f>
        <v>19.736000000000001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19.72</v>
      </c>
      <c r="AF86" s="56">
        <f>'MSW BWN'!C83</f>
        <v>19.72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19.7</v>
      </c>
      <c r="AF87" s="56">
        <f>'MSW BWN'!C84</f>
        <v>19.7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19.295999999999999</v>
      </c>
      <c r="AF88" s="56">
        <f>'MSW BWN'!C85</f>
        <v>19.295999999999999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19.507999999999999</v>
      </c>
      <c r="AF89" s="56">
        <f>'MSW BWN'!C86</f>
        <v>19.507999999999999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18.584</v>
      </c>
      <c r="AF90" s="56">
        <f>'MSW BWN'!C87</f>
        <v>18.584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18.891999999999999</v>
      </c>
      <c r="AF91" s="56">
        <f>'MSW BWN'!C88</f>
        <v>18.891999999999999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18.239999999999998</v>
      </c>
      <c r="AF92" s="56">
        <f>'MSW BWN'!C89</f>
        <v>18.239999999999998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19.66</v>
      </c>
      <c r="AF93" s="56">
        <f>'MSW BWN'!C90</f>
        <v>19.66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19.064</v>
      </c>
      <c r="AF94" s="56">
        <f>'MSW BWN'!C91</f>
        <v>19.064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19.335999999999999</v>
      </c>
      <c r="AF95" s="56">
        <f>'MSW BWN'!C92</f>
        <v>19.335999999999999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19.047999999999998</v>
      </c>
      <c r="AF96" s="56">
        <f>'MSW BWN'!C93</f>
        <v>19.047999999999998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18.664000000000001</v>
      </c>
      <c r="AF97" s="56">
        <f>'MSW BWN'!C94</f>
        <v>18.664000000000001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18.835999999999999</v>
      </c>
      <c r="AF98" s="56">
        <f>'MSW BWN'!C95</f>
        <v>18.835999999999999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18.68</v>
      </c>
      <c r="AF99" s="56">
        <f>'MSW BWN'!C96</f>
        <v>18.68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18.776</v>
      </c>
      <c r="AF100" s="56">
        <f>'MSW BWN'!C97</f>
        <v>18.776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18.911999999999999</v>
      </c>
      <c r="AF101" s="56">
        <f>'MSW BWN'!C98</f>
        <v>18.911999999999999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6.4799999999999915</v>
      </c>
      <c r="H102" s="54">
        <f t="shared" si="14"/>
        <v>0</v>
      </c>
      <c r="I102" s="54"/>
      <c r="J102" s="54">
        <f t="shared" si="14"/>
        <v>6.4799999999999915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1764.1560000000013</v>
      </c>
      <c r="AF102" s="71">
        <f t="shared" si="16"/>
        <v>1764.1560000000013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495</v>
      </c>
      <c r="X1" t="s">
        <v>490</v>
      </c>
      <c r="Y1" t="s">
        <v>490</v>
      </c>
      <c r="Z1" t="s">
        <v>150</v>
      </c>
      <c r="AA1" t="s">
        <v>490</v>
      </c>
      <c r="AB1" t="s">
        <v>149</v>
      </c>
      <c r="AC1" t="s">
        <v>150</v>
      </c>
      <c r="AD1" t="s">
        <v>490</v>
      </c>
      <c r="AE1" t="s">
        <v>149</v>
      </c>
      <c r="AF1" t="s">
        <v>150</v>
      </c>
      <c r="AG1" t="s">
        <v>490</v>
      </c>
      <c r="AH1" t="s">
        <v>150</v>
      </c>
      <c r="AI1" t="s">
        <v>498</v>
      </c>
      <c r="AJ1" t="s">
        <v>149</v>
      </c>
      <c r="AK1" t="s">
        <v>490</v>
      </c>
      <c r="AL1" t="s">
        <v>150</v>
      </c>
      <c r="AM1" t="s">
        <v>492</v>
      </c>
      <c r="AN1" t="s">
        <v>150</v>
      </c>
      <c r="AO1" t="s">
        <v>490</v>
      </c>
      <c r="AP1" t="s">
        <v>490</v>
      </c>
      <c r="AQ1" t="s">
        <v>150</v>
      </c>
      <c r="AR1" t="s">
        <v>496</v>
      </c>
      <c r="AS1" t="s">
        <v>490</v>
      </c>
      <c r="AT1" t="s">
        <v>496</v>
      </c>
    </row>
    <row r="2" spans="1:4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W2" s="30" t="s">
        <v>405</v>
      </c>
      <c r="X2" t="s">
        <v>281</v>
      </c>
      <c r="Y2" t="s">
        <v>270</v>
      </c>
      <c r="Z2" t="s">
        <v>497</v>
      </c>
      <c r="AA2" t="s">
        <v>240</v>
      </c>
      <c r="AB2" t="s">
        <v>491</v>
      </c>
      <c r="AC2" t="s">
        <v>497</v>
      </c>
      <c r="AD2" t="s">
        <v>269</v>
      </c>
      <c r="AE2" t="s">
        <v>494</v>
      </c>
      <c r="AF2" t="s">
        <v>497</v>
      </c>
      <c r="AG2" t="s">
        <v>282</v>
      </c>
      <c r="AH2" t="s">
        <v>497</v>
      </c>
      <c r="AI2" t="s">
        <v>405</v>
      </c>
      <c r="AJ2" t="s">
        <v>491</v>
      </c>
      <c r="AK2" t="s">
        <v>268</v>
      </c>
      <c r="AL2" t="s">
        <v>491</v>
      </c>
      <c r="AM2" t="s">
        <v>153</v>
      </c>
      <c r="AN2" t="s">
        <v>491</v>
      </c>
      <c r="AO2" t="s">
        <v>283</v>
      </c>
      <c r="AP2" t="s">
        <v>237</v>
      </c>
      <c r="AQ2" t="s">
        <v>493</v>
      </c>
      <c r="AR2" t="s">
        <v>150</v>
      </c>
      <c r="AS2" t="s">
        <v>232</v>
      </c>
      <c r="AT2" t="s">
        <v>149</v>
      </c>
    </row>
    <row r="3" spans="1:4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2.8200000000000003</v>
      </c>
      <c r="I3" s="95">
        <v>0.36</v>
      </c>
      <c r="J3" s="95">
        <v>2.67</v>
      </c>
      <c r="K3" s="95">
        <v>0</v>
      </c>
      <c r="L3" s="95">
        <v>7.67</v>
      </c>
      <c r="M3" s="114">
        <v>0</v>
      </c>
      <c r="N3" s="113">
        <v>51.25</v>
      </c>
      <c r="O3" s="95">
        <v>197.18</v>
      </c>
      <c r="P3" s="95">
        <v>0</v>
      </c>
      <c r="Q3" s="95">
        <v>0</v>
      </c>
      <c r="R3" s="95">
        <v>0</v>
      </c>
      <c r="S3" s="114">
        <v>0</v>
      </c>
      <c r="W3">
        <v>7.67</v>
      </c>
      <c r="X3">
        <v>0.35</v>
      </c>
      <c r="Y3">
        <v>0.42</v>
      </c>
      <c r="Z3">
        <v>20</v>
      </c>
      <c r="AA3">
        <v>0.34</v>
      </c>
      <c r="AB3">
        <v>0</v>
      </c>
      <c r="AC3">
        <v>10</v>
      </c>
      <c r="AD3">
        <v>0.26</v>
      </c>
      <c r="AE3">
        <v>0</v>
      </c>
      <c r="AF3">
        <v>60</v>
      </c>
      <c r="AG3">
        <v>0.62</v>
      </c>
      <c r="AH3">
        <v>40</v>
      </c>
      <c r="AI3">
        <v>0</v>
      </c>
      <c r="AJ3">
        <v>51.25</v>
      </c>
      <c r="AK3">
        <v>0.59</v>
      </c>
      <c r="AL3">
        <v>0</v>
      </c>
      <c r="AM3">
        <v>2.29</v>
      </c>
      <c r="AN3">
        <v>17.18</v>
      </c>
      <c r="AO3">
        <v>0.24</v>
      </c>
      <c r="AP3">
        <v>0.38</v>
      </c>
      <c r="AQ3">
        <v>50</v>
      </c>
      <c r="AR3">
        <v>0</v>
      </c>
      <c r="AS3">
        <v>0.36</v>
      </c>
      <c r="AT3">
        <v>0</v>
      </c>
    </row>
    <row r="4" spans="1:46">
      <c r="A4" t="s">
        <v>240</v>
      </c>
      <c r="B4" t="s">
        <v>232</v>
      </c>
      <c r="C4" t="s">
        <v>234</v>
      </c>
      <c r="G4" t="s">
        <v>46</v>
      </c>
      <c r="H4" s="115">
        <v>2.8200000000000003</v>
      </c>
      <c r="I4" s="88">
        <v>0.36</v>
      </c>
      <c r="J4" s="88">
        <v>2.67</v>
      </c>
      <c r="K4" s="88">
        <v>0</v>
      </c>
      <c r="L4" s="88">
        <v>7.67</v>
      </c>
      <c r="M4" s="116">
        <v>0</v>
      </c>
      <c r="N4" s="115">
        <v>51.25</v>
      </c>
      <c r="O4" s="88">
        <v>197.18</v>
      </c>
      <c r="P4" s="88">
        <v>0</v>
      </c>
      <c r="Q4" s="88">
        <v>0</v>
      </c>
      <c r="R4" s="88">
        <v>0</v>
      </c>
      <c r="S4" s="116">
        <v>0</v>
      </c>
      <c r="W4">
        <v>7.67</v>
      </c>
      <c r="X4">
        <v>0.35</v>
      </c>
      <c r="Y4">
        <v>0.42</v>
      </c>
      <c r="Z4">
        <v>20</v>
      </c>
      <c r="AA4">
        <v>0.34</v>
      </c>
      <c r="AB4">
        <v>0</v>
      </c>
      <c r="AC4">
        <v>10</v>
      </c>
      <c r="AD4">
        <v>0.26</v>
      </c>
      <c r="AE4">
        <v>0</v>
      </c>
      <c r="AF4">
        <v>60</v>
      </c>
      <c r="AG4">
        <v>0.62</v>
      </c>
      <c r="AH4">
        <v>40</v>
      </c>
      <c r="AI4">
        <v>0</v>
      </c>
      <c r="AJ4">
        <v>51.25</v>
      </c>
      <c r="AK4">
        <v>0.59</v>
      </c>
      <c r="AL4">
        <v>0</v>
      </c>
      <c r="AM4">
        <v>2.29</v>
      </c>
      <c r="AN4">
        <v>17.18</v>
      </c>
      <c r="AO4">
        <v>0.24</v>
      </c>
      <c r="AP4">
        <v>0.38</v>
      </c>
      <c r="AQ4">
        <v>50</v>
      </c>
      <c r="AR4">
        <v>0</v>
      </c>
      <c r="AS4">
        <v>0.36</v>
      </c>
      <c r="AT4">
        <v>0</v>
      </c>
    </row>
    <row r="5" spans="1:46">
      <c r="A5" t="s">
        <v>241</v>
      </c>
      <c r="B5" t="s">
        <v>233</v>
      </c>
      <c r="C5" t="s">
        <v>235</v>
      </c>
      <c r="G5" t="s">
        <v>47</v>
      </c>
      <c r="H5" s="115">
        <v>2.8200000000000003</v>
      </c>
      <c r="I5" s="88">
        <v>0.36</v>
      </c>
      <c r="J5" s="88">
        <v>2.67</v>
      </c>
      <c r="K5" s="88">
        <v>0</v>
      </c>
      <c r="L5" s="88">
        <v>7.67</v>
      </c>
      <c r="M5" s="116">
        <v>0</v>
      </c>
      <c r="N5" s="115">
        <v>51.25</v>
      </c>
      <c r="O5" s="88">
        <v>197.18</v>
      </c>
      <c r="P5" s="88">
        <v>0</v>
      </c>
      <c r="Q5" s="88">
        <v>0</v>
      </c>
      <c r="R5" s="88">
        <v>0</v>
      </c>
      <c r="S5" s="116">
        <v>0</v>
      </c>
      <c r="W5">
        <v>7.67</v>
      </c>
      <c r="X5">
        <v>0.35</v>
      </c>
      <c r="Y5">
        <v>0.42</v>
      </c>
      <c r="Z5">
        <v>20</v>
      </c>
      <c r="AA5">
        <v>0.34</v>
      </c>
      <c r="AB5">
        <v>0</v>
      </c>
      <c r="AC5">
        <v>10</v>
      </c>
      <c r="AD5">
        <v>0.26</v>
      </c>
      <c r="AE5">
        <v>0</v>
      </c>
      <c r="AF5">
        <v>60</v>
      </c>
      <c r="AG5">
        <v>0.62</v>
      </c>
      <c r="AH5">
        <v>40</v>
      </c>
      <c r="AI5">
        <v>0</v>
      </c>
      <c r="AJ5">
        <v>51.25</v>
      </c>
      <c r="AK5">
        <v>0.59</v>
      </c>
      <c r="AL5">
        <v>0</v>
      </c>
      <c r="AM5">
        <v>2.29</v>
      </c>
      <c r="AN5">
        <v>17.18</v>
      </c>
      <c r="AO5">
        <v>0.24</v>
      </c>
      <c r="AP5">
        <v>0.38</v>
      </c>
      <c r="AQ5">
        <v>50</v>
      </c>
      <c r="AR5">
        <v>0</v>
      </c>
      <c r="AS5">
        <v>0.36</v>
      </c>
      <c r="AT5">
        <v>0</v>
      </c>
    </row>
    <row r="6" spans="1:46">
      <c r="A6" t="s">
        <v>242</v>
      </c>
      <c r="B6" t="s">
        <v>264</v>
      </c>
      <c r="C6" t="s">
        <v>236</v>
      </c>
      <c r="G6" t="s">
        <v>48</v>
      </c>
      <c r="H6" s="115">
        <v>2.8200000000000003</v>
      </c>
      <c r="I6" s="88">
        <v>0.36</v>
      </c>
      <c r="J6" s="88">
        <v>2.67</v>
      </c>
      <c r="K6" s="88">
        <v>0</v>
      </c>
      <c r="L6" s="88">
        <v>7.67</v>
      </c>
      <c r="M6" s="116">
        <v>0</v>
      </c>
      <c r="N6" s="115">
        <v>51.25</v>
      </c>
      <c r="O6" s="88">
        <v>197.18</v>
      </c>
      <c r="P6" s="88">
        <v>0</v>
      </c>
      <c r="Q6" s="88">
        <v>0</v>
      </c>
      <c r="R6" s="88">
        <v>0</v>
      </c>
      <c r="S6" s="116">
        <v>0</v>
      </c>
      <c r="W6">
        <v>7.67</v>
      </c>
      <c r="X6">
        <v>0.35</v>
      </c>
      <c r="Y6">
        <v>0.42</v>
      </c>
      <c r="Z6">
        <v>20</v>
      </c>
      <c r="AA6">
        <v>0.34</v>
      </c>
      <c r="AB6">
        <v>0</v>
      </c>
      <c r="AC6">
        <v>10</v>
      </c>
      <c r="AD6">
        <v>0.26</v>
      </c>
      <c r="AE6">
        <v>0</v>
      </c>
      <c r="AF6">
        <v>60</v>
      </c>
      <c r="AG6">
        <v>0.62</v>
      </c>
      <c r="AH6">
        <v>40</v>
      </c>
      <c r="AI6">
        <v>0</v>
      </c>
      <c r="AJ6">
        <v>51.25</v>
      </c>
      <c r="AK6">
        <v>0.59</v>
      </c>
      <c r="AL6">
        <v>0</v>
      </c>
      <c r="AM6">
        <v>2.29</v>
      </c>
      <c r="AN6">
        <v>17.18</v>
      </c>
      <c r="AO6">
        <v>0.24</v>
      </c>
      <c r="AP6">
        <v>0.38</v>
      </c>
      <c r="AQ6">
        <v>50</v>
      </c>
      <c r="AR6">
        <v>0</v>
      </c>
      <c r="AS6">
        <v>0.36</v>
      </c>
      <c r="AT6">
        <v>0</v>
      </c>
    </row>
    <row r="7" spans="1:46">
      <c r="A7" t="s">
        <v>243</v>
      </c>
      <c r="B7" t="s">
        <v>299</v>
      </c>
      <c r="C7" t="s">
        <v>265</v>
      </c>
      <c r="G7" t="s">
        <v>49</v>
      </c>
      <c r="H7" s="115">
        <v>2.8200000000000003</v>
      </c>
      <c r="I7" s="88">
        <v>0.36</v>
      </c>
      <c r="J7" s="88">
        <v>2.67</v>
      </c>
      <c r="K7" s="88">
        <v>0</v>
      </c>
      <c r="L7" s="88">
        <v>7.67</v>
      </c>
      <c r="M7" s="116">
        <v>0</v>
      </c>
      <c r="N7" s="115">
        <v>51.25</v>
      </c>
      <c r="O7" s="88">
        <v>197.18</v>
      </c>
      <c r="P7" s="88">
        <v>0</v>
      </c>
      <c r="Q7" s="88">
        <v>0</v>
      </c>
      <c r="R7" s="88">
        <v>0</v>
      </c>
      <c r="S7" s="116">
        <v>0</v>
      </c>
      <c r="W7">
        <v>7.67</v>
      </c>
      <c r="X7">
        <v>0.35</v>
      </c>
      <c r="Y7">
        <v>0.42</v>
      </c>
      <c r="Z7">
        <v>20</v>
      </c>
      <c r="AA7">
        <v>0.34</v>
      </c>
      <c r="AB7">
        <v>0</v>
      </c>
      <c r="AC7">
        <v>10</v>
      </c>
      <c r="AD7">
        <v>0.26</v>
      </c>
      <c r="AE7">
        <v>0</v>
      </c>
      <c r="AF7">
        <v>60</v>
      </c>
      <c r="AG7">
        <v>0.62</v>
      </c>
      <c r="AH7">
        <v>40</v>
      </c>
      <c r="AI7">
        <v>0</v>
      </c>
      <c r="AJ7">
        <v>51.25</v>
      </c>
      <c r="AK7">
        <v>0.59</v>
      </c>
      <c r="AL7">
        <v>0</v>
      </c>
      <c r="AM7">
        <v>2.29</v>
      </c>
      <c r="AN7">
        <v>17.18</v>
      </c>
      <c r="AO7">
        <v>0.24</v>
      </c>
      <c r="AP7">
        <v>0.38</v>
      </c>
      <c r="AQ7">
        <v>50</v>
      </c>
      <c r="AR7">
        <v>0</v>
      </c>
      <c r="AS7">
        <v>0.36</v>
      </c>
      <c r="AT7">
        <v>0</v>
      </c>
    </row>
    <row r="8" spans="1:46">
      <c r="A8" t="s">
        <v>244</v>
      </c>
      <c r="B8" t="s">
        <v>341</v>
      </c>
      <c r="C8" t="s">
        <v>237</v>
      </c>
      <c r="G8" t="s">
        <v>50</v>
      </c>
      <c r="H8" s="115">
        <v>2.8200000000000003</v>
      </c>
      <c r="I8" s="88">
        <v>0.36</v>
      </c>
      <c r="J8" s="88">
        <v>2.67</v>
      </c>
      <c r="K8" s="88">
        <v>0</v>
      </c>
      <c r="L8" s="88">
        <v>7.67</v>
      </c>
      <c r="M8" s="116">
        <v>0</v>
      </c>
      <c r="N8" s="115">
        <v>51.25</v>
      </c>
      <c r="O8" s="88">
        <v>197.18</v>
      </c>
      <c r="P8" s="88">
        <v>0</v>
      </c>
      <c r="Q8" s="88">
        <v>0</v>
      </c>
      <c r="R8" s="88">
        <v>0</v>
      </c>
      <c r="S8" s="116">
        <v>0</v>
      </c>
      <c r="W8">
        <v>7.67</v>
      </c>
      <c r="X8">
        <v>0.35</v>
      </c>
      <c r="Y8">
        <v>0.42</v>
      </c>
      <c r="Z8">
        <v>20</v>
      </c>
      <c r="AA8">
        <v>0.34</v>
      </c>
      <c r="AB8">
        <v>0</v>
      </c>
      <c r="AC8">
        <v>10</v>
      </c>
      <c r="AD8">
        <v>0.26</v>
      </c>
      <c r="AE8">
        <v>0</v>
      </c>
      <c r="AF8">
        <v>60</v>
      </c>
      <c r="AG8">
        <v>0.62</v>
      </c>
      <c r="AH8">
        <v>40</v>
      </c>
      <c r="AI8">
        <v>0</v>
      </c>
      <c r="AJ8">
        <v>51.25</v>
      </c>
      <c r="AK8">
        <v>0.59</v>
      </c>
      <c r="AL8">
        <v>0</v>
      </c>
      <c r="AM8">
        <v>2.29</v>
      </c>
      <c r="AN8">
        <v>17.18</v>
      </c>
      <c r="AO8">
        <v>0.24</v>
      </c>
      <c r="AP8">
        <v>0.38</v>
      </c>
      <c r="AQ8">
        <v>50</v>
      </c>
      <c r="AR8">
        <v>0</v>
      </c>
      <c r="AS8">
        <v>0.36</v>
      </c>
      <c r="AT8">
        <v>0</v>
      </c>
    </row>
    <row r="9" spans="1:46">
      <c r="A9" t="s">
        <v>245</v>
      </c>
      <c r="B9" t="s">
        <v>361</v>
      </c>
      <c r="C9" t="s">
        <v>238</v>
      </c>
      <c r="G9" t="s">
        <v>51</v>
      </c>
      <c r="H9" s="115">
        <v>2.8200000000000003</v>
      </c>
      <c r="I9" s="88">
        <v>0.36</v>
      </c>
      <c r="J9" s="88">
        <v>2.67</v>
      </c>
      <c r="K9" s="88">
        <v>0</v>
      </c>
      <c r="L9" s="88">
        <v>7.67</v>
      </c>
      <c r="M9" s="116">
        <v>0</v>
      </c>
      <c r="N9" s="115">
        <v>51.25</v>
      </c>
      <c r="O9" s="88">
        <v>197.18</v>
      </c>
      <c r="P9" s="88">
        <v>0</v>
      </c>
      <c r="Q9" s="88">
        <v>0</v>
      </c>
      <c r="R9" s="88">
        <v>0</v>
      </c>
      <c r="S9" s="116">
        <v>0</v>
      </c>
      <c r="W9">
        <v>7.67</v>
      </c>
      <c r="X9">
        <v>0.35</v>
      </c>
      <c r="Y9">
        <v>0.42</v>
      </c>
      <c r="Z9">
        <v>20</v>
      </c>
      <c r="AA9">
        <v>0.34</v>
      </c>
      <c r="AB9">
        <v>0</v>
      </c>
      <c r="AC9">
        <v>10</v>
      </c>
      <c r="AD9">
        <v>0.26</v>
      </c>
      <c r="AE9">
        <v>0</v>
      </c>
      <c r="AF9">
        <v>60</v>
      </c>
      <c r="AG9">
        <v>0.62</v>
      </c>
      <c r="AH9">
        <v>40</v>
      </c>
      <c r="AI9">
        <v>0</v>
      </c>
      <c r="AJ9">
        <v>51.25</v>
      </c>
      <c r="AK9">
        <v>0.59</v>
      </c>
      <c r="AL9">
        <v>0</v>
      </c>
      <c r="AM9">
        <v>2.29</v>
      </c>
      <c r="AN9">
        <v>17.18</v>
      </c>
      <c r="AO9">
        <v>0.24</v>
      </c>
      <c r="AP9">
        <v>0.38</v>
      </c>
      <c r="AQ9">
        <v>50</v>
      </c>
      <c r="AR9">
        <v>0</v>
      </c>
      <c r="AS9">
        <v>0.36</v>
      </c>
      <c r="AT9">
        <v>0</v>
      </c>
    </row>
    <row r="10" spans="1:46">
      <c r="A10" t="s">
        <v>266</v>
      </c>
      <c r="C10" t="s">
        <v>239</v>
      </c>
      <c r="G10" t="s">
        <v>52</v>
      </c>
      <c r="H10" s="115">
        <v>2.8200000000000003</v>
      </c>
      <c r="I10" s="88">
        <v>0.36</v>
      </c>
      <c r="J10" s="88">
        <v>2.67</v>
      </c>
      <c r="K10" s="88">
        <v>0</v>
      </c>
      <c r="L10" s="88">
        <v>7.67</v>
      </c>
      <c r="M10" s="116">
        <v>0</v>
      </c>
      <c r="N10" s="115">
        <v>51.25</v>
      </c>
      <c r="O10" s="88">
        <v>197.18</v>
      </c>
      <c r="P10" s="88">
        <v>0</v>
      </c>
      <c r="Q10" s="88">
        <v>0</v>
      </c>
      <c r="R10" s="88">
        <v>0</v>
      </c>
      <c r="S10" s="116">
        <v>0</v>
      </c>
      <c r="W10">
        <v>7.67</v>
      </c>
      <c r="X10">
        <v>0.35</v>
      </c>
      <c r="Y10">
        <v>0.42</v>
      </c>
      <c r="Z10">
        <v>20</v>
      </c>
      <c r="AA10">
        <v>0.34</v>
      </c>
      <c r="AB10">
        <v>0</v>
      </c>
      <c r="AC10">
        <v>10</v>
      </c>
      <c r="AD10">
        <v>0.26</v>
      </c>
      <c r="AE10">
        <v>0</v>
      </c>
      <c r="AF10">
        <v>60</v>
      </c>
      <c r="AG10">
        <v>0.62</v>
      </c>
      <c r="AH10">
        <v>40</v>
      </c>
      <c r="AI10">
        <v>0</v>
      </c>
      <c r="AJ10">
        <v>51.25</v>
      </c>
      <c r="AK10">
        <v>0.59</v>
      </c>
      <c r="AL10">
        <v>0</v>
      </c>
      <c r="AM10">
        <v>2.29</v>
      </c>
      <c r="AN10">
        <v>17.18</v>
      </c>
      <c r="AO10">
        <v>0.24</v>
      </c>
      <c r="AP10">
        <v>0.38</v>
      </c>
      <c r="AQ10">
        <v>50</v>
      </c>
      <c r="AR10">
        <v>0</v>
      </c>
      <c r="AS10">
        <v>0.36</v>
      </c>
      <c r="AT10">
        <v>0</v>
      </c>
    </row>
    <row r="11" spans="1:46">
      <c r="A11" t="s">
        <v>246</v>
      </c>
      <c r="C11" t="s">
        <v>342</v>
      </c>
      <c r="G11" t="s">
        <v>53</v>
      </c>
      <c r="H11" s="115">
        <v>2.8200000000000003</v>
      </c>
      <c r="I11" s="88">
        <v>0.36</v>
      </c>
      <c r="J11" s="88">
        <v>2.67</v>
      </c>
      <c r="K11" s="88">
        <v>0</v>
      </c>
      <c r="L11" s="88">
        <v>7.67</v>
      </c>
      <c r="M11" s="116">
        <v>0</v>
      </c>
      <c r="N11" s="115">
        <v>51.25</v>
      </c>
      <c r="O11" s="88">
        <v>197.18</v>
      </c>
      <c r="P11" s="88">
        <v>0</v>
      </c>
      <c r="Q11" s="88">
        <v>0</v>
      </c>
      <c r="R11" s="88">
        <v>0</v>
      </c>
      <c r="S11" s="116">
        <v>0</v>
      </c>
      <c r="W11">
        <v>7.67</v>
      </c>
      <c r="X11">
        <v>0.35</v>
      </c>
      <c r="Y11">
        <v>0.42</v>
      </c>
      <c r="Z11">
        <v>20</v>
      </c>
      <c r="AA11">
        <v>0.34</v>
      </c>
      <c r="AB11">
        <v>0</v>
      </c>
      <c r="AC11">
        <v>10</v>
      </c>
      <c r="AD11">
        <v>0.26</v>
      </c>
      <c r="AE11">
        <v>0</v>
      </c>
      <c r="AF11">
        <v>60</v>
      </c>
      <c r="AG11">
        <v>0.62</v>
      </c>
      <c r="AH11">
        <v>40</v>
      </c>
      <c r="AI11">
        <v>0</v>
      </c>
      <c r="AJ11">
        <v>51.25</v>
      </c>
      <c r="AK11">
        <v>0.59</v>
      </c>
      <c r="AL11">
        <v>0</v>
      </c>
      <c r="AM11">
        <v>2.29</v>
      </c>
      <c r="AN11">
        <v>17.18</v>
      </c>
      <c r="AO11">
        <v>0.24</v>
      </c>
      <c r="AP11">
        <v>0.38</v>
      </c>
      <c r="AQ11">
        <v>50</v>
      </c>
      <c r="AR11">
        <v>0</v>
      </c>
      <c r="AS11">
        <v>0.36</v>
      </c>
      <c r="AT11">
        <v>0</v>
      </c>
    </row>
    <row r="12" spans="1:46">
      <c r="A12" t="s">
        <v>247</v>
      </c>
      <c r="C12" t="s">
        <v>362</v>
      </c>
      <c r="G12" t="s">
        <v>54</v>
      </c>
      <c r="H12" s="115">
        <v>2.8200000000000003</v>
      </c>
      <c r="I12" s="88">
        <v>0.36</v>
      </c>
      <c r="J12" s="88">
        <v>2.67</v>
      </c>
      <c r="K12" s="88">
        <v>0</v>
      </c>
      <c r="L12" s="88">
        <v>7.67</v>
      </c>
      <c r="M12" s="116">
        <v>0</v>
      </c>
      <c r="N12" s="115">
        <v>51.25</v>
      </c>
      <c r="O12" s="88">
        <v>197.18</v>
      </c>
      <c r="P12" s="88">
        <v>0</v>
      </c>
      <c r="Q12" s="88">
        <v>0</v>
      </c>
      <c r="R12" s="88">
        <v>0</v>
      </c>
      <c r="S12" s="116">
        <v>0</v>
      </c>
      <c r="W12">
        <v>7.67</v>
      </c>
      <c r="X12">
        <v>0.35</v>
      </c>
      <c r="Y12">
        <v>0.42</v>
      </c>
      <c r="Z12">
        <v>20</v>
      </c>
      <c r="AA12">
        <v>0.34</v>
      </c>
      <c r="AB12">
        <v>0</v>
      </c>
      <c r="AC12">
        <v>10</v>
      </c>
      <c r="AD12">
        <v>0.26</v>
      </c>
      <c r="AE12">
        <v>0</v>
      </c>
      <c r="AF12">
        <v>60</v>
      </c>
      <c r="AG12">
        <v>0.62</v>
      </c>
      <c r="AH12">
        <v>40</v>
      </c>
      <c r="AI12">
        <v>0</v>
      </c>
      <c r="AJ12">
        <v>51.25</v>
      </c>
      <c r="AK12">
        <v>0.59</v>
      </c>
      <c r="AL12">
        <v>0</v>
      </c>
      <c r="AM12">
        <v>2.29</v>
      </c>
      <c r="AN12">
        <v>17.18</v>
      </c>
      <c r="AO12">
        <v>0.24</v>
      </c>
      <c r="AP12">
        <v>0.38</v>
      </c>
      <c r="AQ12">
        <v>50</v>
      </c>
      <c r="AR12">
        <v>0</v>
      </c>
      <c r="AS12">
        <v>0.36</v>
      </c>
      <c r="AT12">
        <v>0</v>
      </c>
    </row>
    <row r="13" spans="1:46">
      <c r="A13" t="s">
        <v>248</v>
      </c>
      <c r="G13" t="s">
        <v>55</v>
      </c>
      <c r="H13" s="115">
        <v>2.8200000000000003</v>
      </c>
      <c r="I13" s="88">
        <v>0.36</v>
      </c>
      <c r="J13" s="88">
        <v>2.67</v>
      </c>
      <c r="K13" s="88">
        <v>0</v>
      </c>
      <c r="L13" s="88">
        <v>7.67</v>
      </c>
      <c r="M13" s="116">
        <v>0</v>
      </c>
      <c r="N13" s="115">
        <v>51.25</v>
      </c>
      <c r="O13" s="88">
        <v>197.18</v>
      </c>
      <c r="P13" s="88">
        <v>0</v>
      </c>
      <c r="Q13" s="88">
        <v>0</v>
      </c>
      <c r="R13" s="88">
        <v>0</v>
      </c>
      <c r="S13" s="116">
        <v>0</v>
      </c>
      <c r="W13">
        <v>7.67</v>
      </c>
      <c r="X13">
        <v>0.35</v>
      </c>
      <c r="Y13">
        <v>0.42</v>
      </c>
      <c r="Z13">
        <v>20</v>
      </c>
      <c r="AA13">
        <v>0.34</v>
      </c>
      <c r="AB13">
        <v>0</v>
      </c>
      <c r="AC13">
        <v>10</v>
      </c>
      <c r="AD13">
        <v>0.26</v>
      </c>
      <c r="AE13">
        <v>0</v>
      </c>
      <c r="AF13">
        <v>60</v>
      </c>
      <c r="AG13">
        <v>0.62</v>
      </c>
      <c r="AH13">
        <v>40</v>
      </c>
      <c r="AI13">
        <v>0</v>
      </c>
      <c r="AJ13">
        <v>51.25</v>
      </c>
      <c r="AK13">
        <v>0.59</v>
      </c>
      <c r="AL13">
        <v>0</v>
      </c>
      <c r="AM13">
        <v>2.29</v>
      </c>
      <c r="AN13">
        <v>17.18</v>
      </c>
      <c r="AO13">
        <v>0.24</v>
      </c>
      <c r="AP13">
        <v>0.38</v>
      </c>
      <c r="AQ13">
        <v>50</v>
      </c>
      <c r="AR13">
        <v>0</v>
      </c>
      <c r="AS13">
        <v>0.36</v>
      </c>
      <c r="AT13">
        <v>0</v>
      </c>
    </row>
    <row r="14" spans="1:46">
      <c r="A14" t="s">
        <v>249</v>
      </c>
      <c r="G14" t="s">
        <v>56</v>
      </c>
      <c r="H14" s="115">
        <v>2.8200000000000003</v>
      </c>
      <c r="I14" s="88">
        <v>0.36</v>
      </c>
      <c r="J14" s="88">
        <v>2.67</v>
      </c>
      <c r="K14" s="88">
        <v>0</v>
      </c>
      <c r="L14" s="88">
        <v>7.67</v>
      </c>
      <c r="M14" s="116">
        <v>0</v>
      </c>
      <c r="N14" s="115">
        <v>51.25</v>
      </c>
      <c r="O14" s="88">
        <v>197.18</v>
      </c>
      <c r="P14" s="88">
        <v>0</v>
      </c>
      <c r="Q14" s="88">
        <v>0</v>
      </c>
      <c r="R14" s="88">
        <v>0</v>
      </c>
      <c r="S14" s="116">
        <v>0</v>
      </c>
      <c r="W14">
        <v>7.67</v>
      </c>
      <c r="X14">
        <v>0.35</v>
      </c>
      <c r="Y14">
        <v>0.42</v>
      </c>
      <c r="Z14">
        <v>20</v>
      </c>
      <c r="AA14">
        <v>0.34</v>
      </c>
      <c r="AB14">
        <v>0</v>
      </c>
      <c r="AC14">
        <v>10</v>
      </c>
      <c r="AD14">
        <v>0.26</v>
      </c>
      <c r="AE14">
        <v>0</v>
      </c>
      <c r="AF14">
        <v>60</v>
      </c>
      <c r="AG14">
        <v>0.62</v>
      </c>
      <c r="AH14">
        <v>40</v>
      </c>
      <c r="AI14">
        <v>0</v>
      </c>
      <c r="AJ14">
        <v>51.25</v>
      </c>
      <c r="AK14">
        <v>0.59</v>
      </c>
      <c r="AL14">
        <v>0</v>
      </c>
      <c r="AM14">
        <v>2.29</v>
      </c>
      <c r="AN14">
        <v>17.18</v>
      </c>
      <c r="AO14">
        <v>0.24</v>
      </c>
      <c r="AP14">
        <v>0.38</v>
      </c>
      <c r="AQ14">
        <v>50</v>
      </c>
      <c r="AR14">
        <v>0</v>
      </c>
      <c r="AS14">
        <v>0.36</v>
      </c>
      <c r="AT14">
        <v>0</v>
      </c>
    </row>
    <row r="15" spans="1:46">
      <c r="A15" t="s">
        <v>250</v>
      </c>
      <c r="G15" t="s">
        <v>57</v>
      </c>
      <c r="H15" s="115">
        <v>2.8200000000000003</v>
      </c>
      <c r="I15" s="88">
        <v>0.36</v>
      </c>
      <c r="J15" s="88">
        <v>2.67</v>
      </c>
      <c r="K15" s="88">
        <v>0</v>
      </c>
      <c r="L15" s="88">
        <v>7.67</v>
      </c>
      <c r="M15" s="116">
        <v>0</v>
      </c>
      <c r="N15" s="115">
        <v>51.25</v>
      </c>
      <c r="O15" s="88">
        <v>197.18</v>
      </c>
      <c r="P15" s="88">
        <v>0</v>
      </c>
      <c r="Q15" s="88">
        <v>0</v>
      </c>
      <c r="R15" s="88">
        <v>0</v>
      </c>
      <c r="S15" s="116">
        <v>0</v>
      </c>
      <c r="W15">
        <v>7.67</v>
      </c>
      <c r="X15">
        <v>0.35</v>
      </c>
      <c r="Y15">
        <v>0.42</v>
      </c>
      <c r="Z15">
        <v>20</v>
      </c>
      <c r="AA15">
        <v>0.34</v>
      </c>
      <c r="AB15">
        <v>0</v>
      </c>
      <c r="AC15">
        <v>10</v>
      </c>
      <c r="AD15">
        <v>0.26</v>
      </c>
      <c r="AE15">
        <v>0</v>
      </c>
      <c r="AF15">
        <v>60</v>
      </c>
      <c r="AG15">
        <v>0.62</v>
      </c>
      <c r="AH15">
        <v>40</v>
      </c>
      <c r="AI15">
        <v>0</v>
      </c>
      <c r="AJ15">
        <v>51.25</v>
      </c>
      <c r="AK15">
        <v>0.59</v>
      </c>
      <c r="AL15">
        <v>0</v>
      </c>
      <c r="AM15">
        <v>2.29</v>
      </c>
      <c r="AN15">
        <v>17.18</v>
      </c>
      <c r="AO15">
        <v>0.24</v>
      </c>
      <c r="AP15">
        <v>0.38</v>
      </c>
      <c r="AQ15">
        <v>50</v>
      </c>
      <c r="AR15">
        <v>0</v>
      </c>
      <c r="AS15">
        <v>0.36</v>
      </c>
      <c r="AT15">
        <v>0</v>
      </c>
    </row>
    <row r="16" spans="1:46">
      <c r="A16" t="s">
        <v>251</v>
      </c>
      <c r="G16" t="s">
        <v>58</v>
      </c>
      <c r="H16" s="115">
        <v>2.8200000000000003</v>
      </c>
      <c r="I16" s="88">
        <v>0.36</v>
      </c>
      <c r="J16" s="88">
        <v>2.67</v>
      </c>
      <c r="K16" s="88">
        <v>0</v>
      </c>
      <c r="L16" s="88">
        <v>7.67</v>
      </c>
      <c r="M16" s="116">
        <v>0</v>
      </c>
      <c r="N16" s="115">
        <v>51.25</v>
      </c>
      <c r="O16" s="88">
        <v>197.18</v>
      </c>
      <c r="P16" s="88">
        <v>0</v>
      </c>
      <c r="Q16" s="88">
        <v>0</v>
      </c>
      <c r="R16" s="88">
        <v>0</v>
      </c>
      <c r="S16" s="116">
        <v>0</v>
      </c>
      <c r="W16">
        <v>7.67</v>
      </c>
      <c r="X16">
        <v>0.35</v>
      </c>
      <c r="Y16">
        <v>0.42</v>
      </c>
      <c r="Z16">
        <v>20</v>
      </c>
      <c r="AA16">
        <v>0.34</v>
      </c>
      <c r="AB16">
        <v>0</v>
      </c>
      <c r="AC16">
        <v>10</v>
      </c>
      <c r="AD16">
        <v>0.26</v>
      </c>
      <c r="AE16">
        <v>0</v>
      </c>
      <c r="AF16">
        <v>60</v>
      </c>
      <c r="AG16">
        <v>0.62</v>
      </c>
      <c r="AH16">
        <v>40</v>
      </c>
      <c r="AI16">
        <v>0</v>
      </c>
      <c r="AJ16">
        <v>51.25</v>
      </c>
      <c r="AK16">
        <v>0.59</v>
      </c>
      <c r="AL16">
        <v>0</v>
      </c>
      <c r="AM16">
        <v>2.29</v>
      </c>
      <c r="AN16">
        <v>17.18</v>
      </c>
      <c r="AO16">
        <v>0.24</v>
      </c>
      <c r="AP16">
        <v>0.38</v>
      </c>
      <c r="AQ16">
        <v>50</v>
      </c>
      <c r="AR16">
        <v>0</v>
      </c>
      <c r="AS16">
        <v>0.36</v>
      </c>
      <c r="AT16">
        <v>0</v>
      </c>
    </row>
    <row r="17" spans="1:46">
      <c r="A17" t="s">
        <v>252</v>
      </c>
      <c r="G17" t="s">
        <v>59</v>
      </c>
      <c r="H17" s="115">
        <v>2.8200000000000003</v>
      </c>
      <c r="I17" s="88">
        <v>0.36</v>
      </c>
      <c r="J17" s="88">
        <v>2.67</v>
      </c>
      <c r="K17" s="88">
        <v>0</v>
      </c>
      <c r="L17" s="88">
        <v>7.67</v>
      </c>
      <c r="M17" s="116">
        <v>0</v>
      </c>
      <c r="N17" s="115">
        <v>51.25</v>
      </c>
      <c r="O17" s="88">
        <v>197.18</v>
      </c>
      <c r="P17" s="88">
        <v>0</v>
      </c>
      <c r="Q17" s="88">
        <v>0</v>
      </c>
      <c r="R17" s="88">
        <v>0</v>
      </c>
      <c r="S17" s="116">
        <v>0</v>
      </c>
      <c r="W17">
        <v>7.67</v>
      </c>
      <c r="X17">
        <v>0.35</v>
      </c>
      <c r="Y17">
        <v>0.42</v>
      </c>
      <c r="Z17">
        <v>20</v>
      </c>
      <c r="AA17">
        <v>0.34</v>
      </c>
      <c r="AB17">
        <v>0</v>
      </c>
      <c r="AC17">
        <v>10</v>
      </c>
      <c r="AD17">
        <v>0.26</v>
      </c>
      <c r="AE17">
        <v>0</v>
      </c>
      <c r="AF17">
        <v>60</v>
      </c>
      <c r="AG17">
        <v>0.62</v>
      </c>
      <c r="AH17">
        <v>40</v>
      </c>
      <c r="AI17">
        <v>0</v>
      </c>
      <c r="AJ17">
        <v>51.25</v>
      </c>
      <c r="AK17">
        <v>0.59</v>
      </c>
      <c r="AL17">
        <v>0</v>
      </c>
      <c r="AM17">
        <v>2.29</v>
      </c>
      <c r="AN17">
        <v>17.18</v>
      </c>
      <c r="AO17">
        <v>0.24</v>
      </c>
      <c r="AP17">
        <v>0.38</v>
      </c>
      <c r="AQ17">
        <v>50</v>
      </c>
      <c r="AR17">
        <v>0</v>
      </c>
      <c r="AS17">
        <v>0.36</v>
      </c>
      <c r="AT17">
        <v>0</v>
      </c>
    </row>
    <row r="18" spans="1:46">
      <c r="A18" t="s">
        <v>253</v>
      </c>
      <c r="G18" t="s">
        <v>60</v>
      </c>
      <c r="H18" s="115">
        <v>2.8200000000000003</v>
      </c>
      <c r="I18" s="88">
        <v>0.36</v>
      </c>
      <c r="J18" s="88">
        <v>2.67</v>
      </c>
      <c r="K18" s="88">
        <v>0</v>
      </c>
      <c r="L18" s="88">
        <v>7.67</v>
      </c>
      <c r="M18" s="116">
        <v>0</v>
      </c>
      <c r="N18" s="115">
        <v>51.25</v>
      </c>
      <c r="O18" s="88">
        <v>197.18</v>
      </c>
      <c r="P18" s="88">
        <v>0</v>
      </c>
      <c r="Q18" s="88">
        <v>0</v>
      </c>
      <c r="R18" s="88">
        <v>0</v>
      </c>
      <c r="S18" s="116">
        <v>0</v>
      </c>
      <c r="W18">
        <v>7.67</v>
      </c>
      <c r="X18">
        <v>0.35</v>
      </c>
      <c r="Y18">
        <v>0.42</v>
      </c>
      <c r="Z18">
        <v>20</v>
      </c>
      <c r="AA18">
        <v>0.34</v>
      </c>
      <c r="AB18">
        <v>0</v>
      </c>
      <c r="AC18">
        <v>10</v>
      </c>
      <c r="AD18">
        <v>0.26</v>
      </c>
      <c r="AE18">
        <v>0</v>
      </c>
      <c r="AF18">
        <v>60</v>
      </c>
      <c r="AG18">
        <v>0.62</v>
      </c>
      <c r="AH18">
        <v>40</v>
      </c>
      <c r="AI18">
        <v>0</v>
      </c>
      <c r="AJ18">
        <v>51.25</v>
      </c>
      <c r="AK18">
        <v>0.59</v>
      </c>
      <c r="AL18">
        <v>0</v>
      </c>
      <c r="AM18">
        <v>2.29</v>
      </c>
      <c r="AN18">
        <v>17.18</v>
      </c>
      <c r="AO18">
        <v>0.24</v>
      </c>
      <c r="AP18">
        <v>0.38</v>
      </c>
      <c r="AQ18">
        <v>50</v>
      </c>
      <c r="AR18">
        <v>0</v>
      </c>
      <c r="AS18">
        <v>0.36</v>
      </c>
      <c r="AT18">
        <v>0</v>
      </c>
    </row>
    <row r="19" spans="1:46">
      <c r="A19" t="s">
        <v>267</v>
      </c>
      <c r="G19" t="s">
        <v>61</v>
      </c>
      <c r="H19" s="115">
        <v>2.8200000000000003</v>
      </c>
      <c r="I19" s="88">
        <v>0.36</v>
      </c>
      <c r="J19" s="88">
        <v>2.57</v>
      </c>
      <c r="K19" s="88">
        <v>0</v>
      </c>
      <c r="L19" s="88">
        <v>7.67</v>
      </c>
      <c r="M19" s="116">
        <v>0</v>
      </c>
      <c r="N19" s="115">
        <v>51.25</v>
      </c>
      <c r="O19" s="88">
        <v>197.18</v>
      </c>
      <c r="P19" s="88">
        <v>0</v>
      </c>
      <c r="Q19" s="88">
        <v>0</v>
      </c>
      <c r="R19" s="88">
        <v>0</v>
      </c>
      <c r="S19" s="116">
        <v>0</v>
      </c>
      <c r="W19">
        <v>7.67</v>
      </c>
      <c r="X19">
        <v>0.35</v>
      </c>
      <c r="Y19">
        <v>0.42</v>
      </c>
      <c r="Z19">
        <v>20</v>
      </c>
      <c r="AA19">
        <v>0.34</v>
      </c>
      <c r="AB19">
        <v>0</v>
      </c>
      <c r="AC19">
        <v>10</v>
      </c>
      <c r="AD19">
        <v>0.26</v>
      </c>
      <c r="AE19">
        <v>0</v>
      </c>
      <c r="AF19">
        <v>60</v>
      </c>
      <c r="AG19">
        <v>0.62</v>
      </c>
      <c r="AH19">
        <v>40</v>
      </c>
      <c r="AI19">
        <v>0</v>
      </c>
      <c r="AJ19">
        <v>51.25</v>
      </c>
      <c r="AK19">
        <v>0.59</v>
      </c>
      <c r="AL19">
        <v>0</v>
      </c>
      <c r="AM19">
        <v>2.19</v>
      </c>
      <c r="AN19">
        <v>17.18</v>
      </c>
      <c r="AO19">
        <v>0.24</v>
      </c>
      <c r="AP19">
        <v>0.38</v>
      </c>
      <c r="AQ19">
        <v>50</v>
      </c>
      <c r="AR19">
        <v>0</v>
      </c>
      <c r="AS19">
        <v>0.36</v>
      </c>
      <c r="AT19">
        <v>0</v>
      </c>
    </row>
    <row r="20" spans="1:46">
      <c r="A20" t="s">
        <v>268</v>
      </c>
      <c r="G20" t="s">
        <v>62</v>
      </c>
      <c r="H20" s="115">
        <v>2.8200000000000003</v>
      </c>
      <c r="I20" s="88">
        <v>0.36</v>
      </c>
      <c r="J20" s="88">
        <v>2.57</v>
      </c>
      <c r="K20" s="88">
        <v>0</v>
      </c>
      <c r="L20" s="88">
        <v>7.67</v>
      </c>
      <c r="M20" s="116">
        <v>0</v>
      </c>
      <c r="N20" s="115">
        <v>51.25</v>
      </c>
      <c r="O20" s="88">
        <v>197.18</v>
      </c>
      <c r="P20" s="88">
        <v>0</v>
      </c>
      <c r="Q20" s="88">
        <v>0</v>
      </c>
      <c r="R20" s="88">
        <v>0</v>
      </c>
      <c r="S20" s="116">
        <v>0</v>
      </c>
      <c r="W20">
        <v>7.67</v>
      </c>
      <c r="X20">
        <v>0.35</v>
      </c>
      <c r="Y20">
        <v>0.42</v>
      </c>
      <c r="Z20">
        <v>20</v>
      </c>
      <c r="AA20">
        <v>0.34</v>
      </c>
      <c r="AB20">
        <v>0</v>
      </c>
      <c r="AC20">
        <v>10</v>
      </c>
      <c r="AD20">
        <v>0.26</v>
      </c>
      <c r="AE20">
        <v>0</v>
      </c>
      <c r="AF20">
        <v>60</v>
      </c>
      <c r="AG20">
        <v>0.62</v>
      </c>
      <c r="AH20">
        <v>40</v>
      </c>
      <c r="AI20">
        <v>0</v>
      </c>
      <c r="AJ20">
        <v>51.25</v>
      </c>
      <c r="AK20">
        <v>0.59</v>
      </c>
      <c r="AL20">
        <v>0</v>
      </c>
      <c r="AM20">
        <v>2.19</v>
      </c>
      <c r="AN20">
        <v>17.18</v>
      </c>
      <c r="AO20">
        <v>0.24</v>
      </c>
      <c r="AP20">
        <v>0.38</v>
      </c>
      <c r="AQ20">
        <v>50</v>
      </c>
      <c r="AR20">
        <v>0</v>
      </c>
      <c r="AS20">
        <v>0.36</v>
      </c>
      <c r="AT20">
        <v>0</v>
      </c>
    </row>
    <row r="21" spans="1:46">
      <c r="A21" t="s">
        <v>254</v>
      </c>
      <c r="G21" t="s">
        <v>63</v>
      </c>
      <c r="H21" s="115">
        <v>2.8200000000000003</v>
      </c>
      <c r="I21" s="88">
        <v>0.36</v>
      </c>
      <c r="J21" s="88">
        <v>2.57</v>
      </c>
      <c r="K21" s="88">
        <v>0</v>
      </c>
      <c r="L21" s="88">
        <v>7.67</v>
      </c>
      <c r="M21" s="116">
        <v>0</v>
      </c>
      <c r="N21" s="115">
        <v>51.25</v>
      </c>
      <c r="O21" s="88">
        <v>197.18</v>
      </c>
      <c r="P21" s="88">
        <v>0</v>
      </c>
      <c r="Q21" s="88">
        <v>0</v>
      </c>
      <c r="R21" s="88">
        <v>0</v>
      </c>
      <c r="S21" s="116">
        <v>0</v>
      </c>
      <c r="W21">
        <v>7.67</v>
      </c>
      <c r="X21">
        <v>0.35</v>
      </c>
      <c r="Y21">
        <v>0.42</v>
      </c>
      <c r="Z21">
        <v>20</v>
      </c>
      <c r="AA21">
        <v>0.34</v>
      </c>
      <c r="AB21">
        <v>0</v>
      </c>
      <c r="AC21">
        <v>10</v>
      </c>
      <c r="AD21">
        <v>0.26</v>
      </c>
      <c r="AE21">
        <v>0</v>
      </c>
      <c r="AF21">
        <v>60</v>
      </c>
      <c r="AG21">
        <v>0.62</v>
      </c>
      <c r="AH21">
        <v>40</v>
      </c>
      <c r="AI21">
        <v>0</v>
      </c>
      <c r="AJ21">
        <v>51.25</v>
      </c>
      <c r="AK21">
        <v>0.59</v>
      </c>
      <c r="AL21">
        <v>0</v>
      </c>
      <c r="AM21">
        <v>2.19</v>
      </c>
      <c r="AN21">
        <v>17.18</v>
      </c>
      <c r="AO21">
        <v>0.24</v>
      </c>
      <c r="AP21">
        <v>0.38</v>
      </c>
      <c r="AQ21">
        <v>50</v>
      </c>
      <c r="AR21">
        <v>0</v>
      </c>
      <c r="AS21">
        <v>0.36</v>
      </c>
      <c r="AT21">
        <v>0</v>
      </c>
    </row>
    <row r="22" spans="1:46">
      <c r="A22" t="s">
        <v>255</v>
      </c>
      <c r="G22" t="s">
        <v>64</v>
      </c>
      <c r="H22" s="115">
        <v>2.8200000000000003</v>
      </c>
      <c r="I22" s="88">
        <v>0.36</v>
      </c>
      <c r="J22" s="88">
        <v>2.57</v>
      </c>
      <c r="K22" s="88">
        <v>0</v>
      </c>
      <c r="L22" s="88">
        <v>7.67</v>
      </c>
      <c r="M22" s="116">
        <v>0</v>
      </c>
      <c r="N22" s="115">
        <v>51.25</v>
      </c>
      <c r="O22" s="88">
        <v>197.18</v>
      </c>
      <c r="P22" s="88">
        <v>0</v>
      </c>
      <c r="Q22" s="88">
        <v>0</v>
      </c>
      <c r="R22" s="88">
        <v>0</v>
      </c>
      <c r="S22" s="116">
        <v>0</v>
      </c>
      <c r="W22">
        <v>7.67</v>
      </c>
      <c r="X22">
        <v>0.35</v>
      </c>
      <c r="Y22">
        <v>0.42</v>
      </c>
      <c r="Z22">
        <v>20</v>
      </c>
      <c r="AA22">
        <v>0.34</v>
      </c>
      <c r="AB22">
        <v>0</v>
      </c>
      <c r="AC22">
        <v>10</v>
      </c>
      <c r="AD22">
        <v>0.26</v>
      </c>
      <c r="AE22">
        <v>0</v>
      </c>
      <c r="AF22">
        <v>60</v>
      </c>
      <c r="AG22">
        <v>0.62</v>
      </c>
      <c r="AH22">
        <v>40</v>
      </c>
      <c r="AI22">
        <v>0</v>
      </c>
      <c r="AJ22">
        <v>51.25</v>
      </c>
      <c r="AK22">
        <v>0.59</v>
      </c>
      <c r="AL22">
        <v>0</v>
      </c>
      <c r="AM22">
        <v>2.19</v>
      </c>
      <c r="AN22">
        <v>17.18</v>
      </c>
      <c r="AO22">
        <v>0.24</v>
      </c>
      <c r="AP22">
        <v>0.38</v>
      </c>
      <c r="AQ22">
        <v>50</v>
      </c>
      <c r="AR22">
        <v>0</v>
      </c>
      <c r="AS22">
        <v>0.36</v>
      </c>
      <c r="AT22">
        <v>0</v>
      </c>
    </row>
    <row r="23" spans="1:46">
      <c r="A23" t="s">
        <v>256</v>
      </c>
      <c r="G23" t="s">
        <v>65</v>
      </c>
      <c r="H23" s="115">
        <v>2.8200000000000003</v>
      </c>
      <c r="I23" s="88">
        <v>0.36</v>
      </c>
      <c r="J23" s="88">
        <v>2.57</v>
      </c>
      <c r="K23" s="88">
        <v>0</v>
      </c>
      <c r="L23" s="88">
        <v>7.67</v>
      </c>
      <c r="M23" s="116">
        <v>0</v>
      </c>
      <c r="N23" s="115">
        <v>51.25</v>
      </c>
      <c r="O23" s="88">
        <v>197.18</v>
      </c>
      <c r="P23" s="88">
        <v>0</v>
      </c>
      <c r="Q23" s="88">
        <v>0</v>
      </c>
      <c r="R23" s="88">
        <v>0</v>
      </c>
      <c r="S23" s="116">
        <v>0</v>
      </c>
      <c r="W23">
        <v>7.67</v>
      </c>
      <c r="X23">
        <v>0.35</v>
      </c>
      <c r="Y23">
        <v>0.42</v>
      </c>
      <c r="Z23">
        <v>20</v>
      </c>
      <c r="AA23">
        <v>0.34</v>
      </c>
      <c r="AB23">
        <v>0</v>
      </c>
      <c r="AC23">
        <v>10</v>
      </c>
      <c r="AD23">
        <v>0.26</v>
      </c>
      <c r="AE23">
        <v>0</v>
      </c>
      <c r="AF23">
        <v>60</v>
      </c>
      <c r="AG23">
        <v>0.62</v>
      </c>
      <c r="AH23">
        <v>40</v>
      </c>
      <c r="AI23">
        <v>0</v>
      </c>
      <c r="AJ23">
        <v>51.25</v>
      </c>
      <c r="AK23">
        <v>0.59</v>
      </c>
      <c r="AL23">
        <v>0</v>
      </c>
      <c r="AM23">
        <v>2.19</v>
      </c>
      <c r="AN23">
        <v>17.18</v>
      </c>
      <c r="AO23">
        <v>0.24</v>
      </c>
      <c r="AP23">
        <v>0.38</v>
      </c>
      <c r="AQ23">
        <v>50</v>
      </c>
      <c r="AR23">
        <v>0</v>
      </c>
      <c r="AS23">
        <v>0.36</v>
      </c>
      <c r="AT23">
        <v>0</v>
      </c>
    </row>
    <row r="24" spans="1:46">
      <c r="A24" t="s">
        <v>257</v>
      </c>
      <c r="G24" t="s">
        <v>66</v>
      </c>
      <c r="H24" s="115">
        <v>2.8200000000000003</v>
      </c>
      <c r="I24" s="88">
        <v>0.36</v>
      </c>
      <c r="J24" s="88">
        <v>2.57</v>
      </c>
      <c r="K24" s="88">
        <v>0</v>
      </c>
      <c r="L24" s="88">
        <v>7.67</v>
      </c>
      <c r="M24" s="116">
        <v>0</v>
      </c>
      <c r="N24" s="115">
        <v>51.25</v>
      </c>
      <c r="O24" s="88">
        <v>197.18</v>
      </c>
      <c r="P24" s="88">
        <v>0</v>
      </c>
      <c r="Q24" s="88">
        <v>0</v>
      </c>
      <c r="R24" s="88">
        <v>0</v>
      </c>
      <c r="S24" s="116">
        <v>0</v>
      </c>
      <c r="W24">
        <v>7.67</v>
      </c>
      <c r="X24">
        <v>0.35</v>
      </c>
      <c r="Y24">
        <v>0.42</v>
      </c>
      <c r="Z24">
        <v>20</v>
      </c>
      <c r="AA24">
        <v>0.34</v>
      </c>
      <c r="AB24">
        <v>0</v>
      </c>
      <c r="AC24">
        <v>10</v>
      </c>
      <c r="AD24">
        <v>0.26</v>
      </c>
      <c r="AE24">
        <v>0</v>
      </c>
      <c r="AF24">
        <v>60</v>
      </c>
      <c r="AG24">
        <v>0.62</v>
      </c>
      <c r="AH24">
        <v>40</v>
      </c>
      <c r="AI24">
        <v>0</v>
      </c>
      <c r="AJ24">
        <v>51.25</v>
      </c>
      <c r="AK24">
        <v>0.59</v>
      </c>
      <c r="AL24">
        <v>0</v>
      </c>
      <c r="AM24">
        <v>2.19</v>
      </c>
      <c r="AN24">
        <v>17.18</v>
      </c>
      <c r="AO24">
        <v>0.24</v>
      </c>
      <c r="AP24">
        <v>0.38</v>
      </c>
      <c r="AQ24">
        <v>50</v>
      </c>
      <c r="AR24">
        <v>0</v>
      </c>
      <c r="AS24">
        <v>0.36</v>
      </c>
      <c r="AT24">
        <v>0</v>
      </c>
    </row>
    <row r="25" spans="1:46">
      <c r="A25" t="s">
        <v>258</v>
      </c>
      <c r="G25" t="s">
        <v>67</v>
      </c>
      <c r="H25" s="115">
        <v>2.8200000000000003</v>
      </c>
      <c r="I25" s="88">
        <v>0.36</v>
      </c>
      <c r="J25" s="88">
        <v>2.57</v>
      </c>
      <c r="K25" s="88">
        <v>0</v>
      </c>
      <c r="L25" s="88">
        <v>7.67</v>
      </c>
      <c r="M25" s="116">
        <v>0</v>
      </c>
      <c r="N25" s="115">
        <v>51.25</v>
      </c>
      <c r="O25" s="88">
        <v>197.18</v>
      </c>
      <c r="P25" s="88">
        <v>0</v>
      </c>
      <c r="Q25" s="88">
        <v>0</v>
      </c>
      <c r="R25" s="88">
        <v>0</v>
      </c>
      <c r="S25" s="116">
        <v>0</v>
      </c>
      <c r="W25">
        <v>7.67</v>
      </c>
      <c r="X25">
        <v>0.35</v>
      </c>
      <c r="Y25">
        <v>0.42</v>
      </c>
      <c r="Z25">
        <v>20</v>
      </c>
      <c r="AA25">
        <v>0.34</v>
      </c>
      <c r="AB25">
        <v>0</v>
      </c>
      <c r="AC25">
        <v>10</v>
      </c>
      <c r="AD25">
        <v>0.26</v>
      </c>
      <c r="AE25">
        <v>0</v>
      </c>
      <c r="AF25">
        <v>60</v>
      </c>
      <c r="AG25">
        <v>0.62</v>
      </c>
      <c r="AH25">
        <v>40</v>
      </c>
      <c r="AI25">
        <v>0</v>
      </c>
      <c r="AJ25">
        <v>51.25</v>
      </c>
      <c r="AK25">
        <v>0.59</v>
      </c>
      <c r="AL25">
        <v>0</v>
      </c>
      <c r="AM25">
        <v>2.19</v>
      </c>
      <c r="AN25">
        <v>17.18</v>
      </c>
      <c r="AO25">
        <v>0.24</v>
      </c>
      <c r="AP25">
        <v>0.38</v>
      </c>
      <c r="AQ25">
        <v>50</v>
      </c>
      <c r="AR25">
        <v>0</v>
      </c>
      <c r="AS25">
        <v>0.36</v>
      </c>
      <c r="AT25">
        <v>0</v>
      </c>
    </row>
    <row r="26" spans="1:46">
      <c r="A26" t="s">
        <v>259</v>
      </c>
      <c r="G26" t="s">
        <v>68</v>
      </c>
      <c r="H26" s="115">
        <v>2.8200000000000003</v>
      </c>
      <c r="I26" s="88">
        <v>0.36</v>
      </c>
      <c r="J26" s="88">
        <v>2.57</v>
      </c>
      <c r="K26" s="88">
        <v>0</v>
      </c>
      <c r="L26" s="88">
        <v>7.67</v>
      </c>
      <c r="M26" s="116">
        <v>0</v>
      </c>
      <c r="N26" s="115">
        <v>51.25</v>
      </c>
      <c r="O26" s="88">
        <v>197.18</v>
      </c>
      <c r="P26" s="88">
        <v>0</v>
      </c>
      <c r="Q26" s="88">
        <v>0</v>
      </c>
      <c r="R26" s="88">
        <v>0</v>
      </c>
      <c r="S26" s="116">
        <v>0</v>
      </c>
      <c r="W26">
        <v>7.67</v>
      </c>
      <c r="X26">
        <v>0.35</v>
      </c>
      <c r="Y26">
        <v>0.42</v>
      </c>
      <c r="Z26">
        <v>20</v>
      </c>
      <c r="AA26">
        <v>0.34</v>
      </c>
      <c r="AB26">
        <v>0</v>
      </c>
      <c r="AC26">
        <v>10</v>
      </c>
      <c r="AD26">
        <v>0.26</v>
      </c>
      <c r="AE26">
        <v>0</v>
      </c>
      <c r="AF26">
        <v>60</v>
      </c>
      <c r="AG26">
        <v>0.62</v>
      </c>
      <c r="AH26">
        <v>40</v>
      </c>
      <c r="AI26">
        <v>0</v>
      </c>
      <c r="AJ26">
        <v>51.25</v>
      </c>
      <c r="AK26">
        <v>0.59</v>
      </c>
      <c r="AL26">
        <v>0</v>
      </c>
      <c r="AM26">
        <v>2.19</v>
      </c>
      <c r="AN26">
        <v>17.18</v>
      </c>
      <c r="AO26">
        <v>0.24</v>
      </c>
      <c r="AP26">
        <v>0.38</v>
      </c>
      <c r="AQ26">
        <v>50</v>
      </c>
      <c r="AR26">
        <v>0</v>
      </c>
      <c r="AS26">
        <v>0.36</v>
      </c>
      <c r="AT26">
        <v>0</v>
      </c>
    </row>
    <row r="27" spans="1:46">
      <c r="A27" t="s">
        <v>260</v>
      </c>
      <c r="G27" t="s">
        <v>69</v>
      </c>
      <c r="H27" s="115">
        <v>2.8200000000000003</v>
      </c>
      <c r="I27" s="88">
        <v>0.36</v>
      </c>
      <c r="J27" s="88">
        <v>2.57</v>
      </c>
      <c r="K27" s="88">
        <v>0</v>
      </c>
      <c r="L27" s="88">
        <v>7.67</v>
      </c>
      <c r="M27" s="116">
        <v>0</v>
      </c>
      <c r="N27" s="115">
        <v>273.27</v>
      </c>
      <c r="O27" s="88">
        <v>276.47000000000003</v>
      </c>
      <c r="P27" s="88">
        <v>0</v>
      </c>
      <c r="Q27" s="88">
        <v>0</v>
      </c>
      <c r="R27" s="88">
        <v>0</v>
      </c>
      <c r="S27" s="116">
        <v>0</v>
      </c>
      <c r="W27">
        <v>7.67</v>
      </c>
      <c r="X27">
        <v>0.35</v>
      </c>
      <c r="Y27">
        <v>0.42</v>
      </c>
      <c r="Z27">
        <v>20</v>
      </c>
      <c r="AA27">
        <v>0.34</v>
      </c>
      <c r="AB27">
        <v>222.02</v>
      </c>
      <c r="AC27">
        <v>10</v>
      </c>
      <c r="AD27">
        <v>0.26</v>
      </c>
      <c r="AE27">
        <v>0</v>
      </c>
      <c r="AF27">
        <v>60</v>
      </c>
      <c r="AG27">
        <v>0.62</v>
      </c>
      <c r="AH27">
        <v>40</v>
      </c>
      <c r="AI27">
        <v>0</v>
      </c>
      <c r="AJ27">
        <v>51.25</v>
      </c>
      <c r="AK27">
        <v>0.59</v>
      </c>
      <c r="AL27">
        <v>79.290000000000006</v>
      </c>
      <c r="AM27">
        <v>2.19</v>
      </c>
      <c r="AN27">
        <v>17.18</v>
      </c>
      <c r="AO27">
        <v>0.24</v>
      </c>
      <c r="AP27">
        <v>0.38</v>
      </c>
      <c r="AQ27">
        <v>50</v>
      </c>
      <c r="AR27">
        <v>0</v>
      </c>
      <c r="AS27">
        <v>0.36</v>
      </c>
      <c r="AT27">
        <v>0</v>
      </c>
    </row>
    <row r="28" spans="1:46">
      <c r="A28" t="s">
        <v>261</v>
      </c>
      <c r="G28" t="s">
        <v>70</v>
      </c>
      <c r="H28" s="115">
        <v>2.8200000000000003</v>
      </c>
      <c r="I28" s="88">
        <v>0.36</v>
      </c>
      <c r="J28" s="88">
        <v>2.57</v>
      </c>
      <c r="K28" s="88">
        <v>0</v>
      </c>
      <c r="L28" s="88">
        <v>7.67</v>
      </c>
      <c r="M28" s="116">
        <v>0</v>
      </c>
      <c r="N28" s="115">
        <v>273.27</v>
      </c>
      <c r="O28" s="88">
        <v>276.47000000000003</v>
      </c>
      <c r="P28" s="88">
        <v>0</v>
      </c>
      <c r="Q28" s="88">
        <v>0</v>
      </c>
      <c r="R28" s="88">
        <v>0</v>
      </c>
      <c r="S28" s="116">
        <v>0</v>
      </c>
      <c r="W28">
        <v>7.67</v>
      </c>
      <c r="X28">
        <v>0.35</v>
      </c>
      <c r="Y28">
        <v>0.42</v>
      </c>
      <c r="Z28">
        <v>20</v>
      </c>
      <c r="AA28">
        <v>0.34</v>
      </c>
      <c r="AB28">
        <v>222.02</v>
      </c>
      <c r="AC28">
        <v>10</v>
      </c>
      <c r="AD28">
        <v>0.26</v>
      </c>
      <c r="AE28">
        <v>0</v>
      </c>
      <c r="AF28">
        <v>60</v>
      </c>
      <c r="AG28">
        <v>0.62</v>
      </c>
      <c r="AH28">
        <v>40</v>
      </c>
      <c r="AI28">
        <v>0</v>
      </c>
      <c r="AJ28">
        <v>51.25</v>
      </c>
      <c r="AK28">
        <v>0.59</v>
      </c>
      <c r="AL28">
        <v>79.290000000000006</v>
      </c>
      <c r="AM28">
        <v>2.19</v>
      </c>
      <c r="AN28">
        <v>17.18</v>
      </c>
      <c r="AO28">
        <v>0.24</v>
      </c>
      <c r="AP28">
        <v>0.38</v>
      </c>
      <c r="AQ28">
        <v>50</v>
      </c>
      <c r="AR28">
        <v>0</v>
      </c>
      <c r="AS28">
        <v>0.36</v>
      </c>
      <c r="AT28">
        <v>0</v>
      </c>
    </row>
    <row r="29" spans="1:46">
      <c r="A29" t="s">
        <v>269</v>
      </c>
      <c r="G29" t="s">
        <v>71</v>
      </c>
      <c r="H29" s="115">
        <v>2.8200000000000003</v>
      </c>
      <c r="I29" s="88">
        <v>0.36</v>
      </c>
      <c r="J29" s="88">
        <v>2.57</v>
      </c>
      <c r="K29" s="88">
        <v>0</v>
      </c>
      <c r="L29" s="88">
        <v>7.67</v>
      </c>
      <c r="M29" s="116">
        <v>0</v>
      </c>
      <c r="N29" s="115">
        <v>273.27</v>
      </c>
      <c r="O29" s="88">
        <v>276.47000000000003</v>
      </c>
      <c r="P29" s="88">
        <v>0</v>
      </c>
      <c r="Q29" s="88">
        <v>0</v>
      </c>
      <c r="R29" s="88">
        <v>0</v>
      </c>
      <c r="S29" s="116">
        <v>0</v>
      </c>
      <c r="W29">
        <v>7.67</v>
      </c>
      <c r="X29">
        <v>0.35</v>
      </c>
      <c r="Y29">
        <v>0.42</v>
      </c>
      <c r="Z29">
        <v>20</v>
      </c>
      <c r="AA29">
        <v>0.34</v>
      </c>
      <c r="AB29">
        <v>222.02</v>
      </c>
      <c r="AC29">
        <v>10</v>
      </c>
      <c r="AD29">
        <v>0.26</v>
      </c>
      <c r="AE29">
        <v>0</v>
      </c>
      <c r="AF29">
        <v>60</v>
      </c>
      <c r="AG29">
        <v>0.62</v>
      </c>
      <c r="AH29">
        <v>40</v>
      </c>
      <c r="AI29">
        <v>0</v>
      </c>
      <c r="AJ29">
        <v>51.25</v>
      </c>
      <c r="AK29">
        <v>0.59</v>
      </c>
      <c r="AL29">
        <v>79.290000000000006</v>
      </c>
      <c r="AM29">
        <v>2.19</v>
      </c>
      <c r="AN29">
        <v>17.18</v>
      </c>
      <c r="AO29">
        <v>0.24</v>
      </c>
      <c r="AP29">
        <v>0.38</v>
      </c>
      <c r="AQ29">
        <v>50</v>
      </c>
      <c r="AR29">
        <v>0</v>
      </c>
      <c r="AS29">
        <v>0.36</v>
      </c>
      <c r="AT29">
        <v>0</v>
      </c>
    </row>
    <row r="30" spans="1:46">
      <c r="A30" t="s">
        <v>270</v>
      </c>
      <c r="G30" t="s">
        <v>72</v>
      </c>
      <c r="H30" s="115">
        <v>2.8200000000000003</v>
      </c>
      <c r="I30" s="88">
        <v>0.36</v>
      </c>
      <c r="J30" s="88">
        <v>2.57</v>
      </c>
      <c r="K30" s="88">
        <v>0</v>
      </c>
      <c r="L30" s="88">
        <v>7.67</v>
      </c>
      <c r="M30" s="116">
        <v>0</v>
      </c>
      <c r="N30" s="115">
        <v>273.27</v>
      </c>
      <c r="O30" s="88">
        <v>276.47000000000003</v>
      </c>
      <c r="P30" s="88">
        <v>0</v>
      </c>
      <c r="Q30" s="88">
        <v>0</v>
      </c>
      <c r="R30" s="88">
        <v>0</v>
      </c>
      <c r="S30" s="116">
        <v>0</v>
      </c>
      <c r="W30">
        <v>7.67</v>
      </c>
      <c r="X30">
        <v>0.35</v>
      </c>
      <c r="Y30">
        <v>0.42</v>
      </c>
      <c r="Z30">
        <v>20</v>
      </c>
      <c r="AA30">
        <v>0.34</v>
      </c>
      <c r="AB30">
        <v>222.02</v>
      </c>
      <c r="AC30">
        <v>10</v>
      </c>
      <c r="AD30">
        <v>0.26</v>
      </c>
      <c r="AE30">
        <v>0</v>
      </c>
      <c r="AF30">
        <v>60</v>
      </c>
      <c r="AG30">
        <v>0.62</v>
      </c>
      <c r="AH30">
        <v>40</v>
      </c>
      <c r="AI30">
        <v>0</v>
      </c>
      <c r="AJ30">
        <v>51.25</v>
      </c>
      <c r="AK30">
        <v>0.59</v>
      </c>
      <c r="AL30">
        <v>79.290000000000006</v>
      </c>
      <c r="AM30">
        <v>2.19</v>
      </c>
      <c r="AN30">
        <v>17.18</v>
      </c>
      <c r="AO30">
        <v>0.24</v>
      </c>
      <c r="AP30">
        <v>0.38</v>
      </c>
      <c r="AQ30">
        <v>50</v>
      </c>
      <c r="AR30">
        <v>0</v>
      </c>
      <c r="AS30">
        <v>0.36</v>
      </c>
      <c r="AT30">
        <v>0</v>
      </c>
    </row>
    <row r="31" spans="1:46">
      <c r="A31" t="s">
        <v>280</v>
      </c>
      <c r="G31" t="s">
        <v>73</v>
      </c>
      <c r="H31" s="115">
        <v>2.8200000000000003</v>
      </c>
      <c r="I31" s="88">
        <v>0.36</v>
      </c>
      <c r="J31" s="88">
        <v>2.57</v>
      </c>
      <c r="K31" s="88">
        <v>0</v>
      </c>
      <c r="L31" s="88">
        <v>7.67</v>
      </c>
      <c r="M31" s="116">
        <v>0</v>
      </c>
      <c r="N31" s="115">
        <v>273.27</v>
      </c>
      <c r="O31" s="88">
        <v>276.47000000000003</v>
      </c>
      <c r="P31" s="88">
        <v>0</v>
      </c>
      <c r="Q31" s="88">
        <v>0</v>
      </c>
      <c r="R31" s="88">
        <v>0</v>
      </c>
      <c r="S31" s="116">
        <v>0</v>
      </c>
      <c r="W31">
        <v>7.67</v>
      </c>
      <c r="X31">
        <v>0.35</v>
      </c>
      <c r="Y31">
        <v>0.42</v>
      </c>
      <c r="Z31">
        <v>20</v>
      </c>
      <c r="AA31">
        <v>0.34</v>
      </c>
      <c r="AB31">
        <v>222.02</v>
      </c>
      <c r="AC31">
        <v>10</v>
      </c>
      <c r="AD31">
        <v>0.26</v>
      </c>
      <c r="AE31">
        <v>0</v>
      </c>
      <c r="AF31">
        <v>60</v>
      </c>
      <c r="AG31">
        <v>0.62</v>
      </c>
      <c r="AH31">
        <v>40</v>
      </c>
      <c r="AI31">
        <v>0</v>
      </c>
      <c r="AJ31">
        <v>51.25</v>
      </c>
      <c r="AK31">
        <v>0.59</v>
      </c>
      <c r="AL31">
        <v>79.290000000000006</v>
      </c>
      <c r="AM31">
        <v>2.19</v>
      </c>
      <c r="AN31">
        <v>17.18</v>
      </c>
      <c r="AO31">
        <v>0.24</v>
      </c>
      <c r="AP31">
        <v>0.38</v>
      </c>
      <c r="AQ31">
        <v>50</v>
      </c>
      <c r="AR31">
        <v>0</v>
      </c>
      <c r="AS31">
        <v>0.36</v>
      </c>
      <c r="AT31">
        <v>0</v>
      </c>
    </row>
    <row r="32" spans="1:46">
      <c r="A32" t="s">
        <v>281</v>
      </c>
      <c r="G32" t="s">
        <v>74</v>
      </c>
      <c r="H32" s="115">
        <v>4.2200000000000006</v>
      </c>
      <c r="I32" s="88">
        <v>0.96</v>
      </c>
      <c r="J32" s="88">
        <v>2.57</v>
      </c>
      <c r="K32" s="88">
        <v>0</v>
      </c>
      <c r="L32" s="88">
        <v>7.79</v>
      </c>
      <c r="M32" s="116">
        <v>0</v>
      </c>
      <c r="N32" s="115">
        <v>273.27</v>
      </c>
      <c r="O32" s="88">
        <v>276.47000000000003</v>
      </c>
      <c r="P32" s="88">
        <v>0</v>
      </c>
      <c r="Q32" s="88">
        <v>0</v>
      </c>
      <c r="R32" s="88">
        <v>0</v>
      </c>
      <c r="S32" s="116">
        <v>0</v>
      </c>
      <c r="W32">
        <v>7.67</v>
      </c>
      <c r="X32">
        <v>0.35</v>
      </c>
      <c r="Y32">
        <v>0.42</v>
      </c>
      <c r="Z32">
        <v>20</v>
      </c>
      <c r="AA32">
        <v>0.34</v>
      </c>
      <c r="AB32">
        <v>222.02</v>
      </c>
      <c r="AC32">
        <v>10</v>
      </c>
      <c r="AD32">
        <v>0.26</v>
      </c>
      <c r="AE32">
        <v>0</v>
      </c>
      <c r="AF32">
        <v>60</v>
      </c>
      <c r="AG32">
        <v>0.62</v>
      </c>
      <c r="AH32">
        <v>40</v>
      </c>
      <c r="AI32">
        <v>0.12</v>
      </c>
      <c r="AJ32">
        <v>51.25</v>
      </c>
      <c r="AK32">
        <v>0.59</v>
      </c>
      <c r="AL32">
        <v>79.290000000000006</v>
      </c>
      <c r="AM32">
        <v>2.19</v>
      </c>
      <c r="AN32">
        <v>17.18</v>
      </c>
      <c r="AO32">
        <v>0.24</v>
      </c>
      <c r="AP32">
        <v>0.38</v>
      </c>
      <c r="AQ32">
        <v>50</v>
      </c>
      <c r="AR32">
        <v>0.6</v>
      </c>
      <c r="AS32">
        <v>0.36</v>
      </c>
      <c r="AT32">
        <v>1.4</v>
      </c>
    </row>
    <row r="33" spans="1:46">
      <c r="A33" t="s">
        <v>282</v>
      </c>
      <c r="G33" t="s">
        <v>75</v>
      </c>
      <c r="H33" s="115">
        <v>5.62</v>
      </c>
      <c r="I33" s="88">
        <v>1.56</v>
      </c>
      <c r="J33" s="88">
        <v>2.57</v>
      </c>
      <c r="K33" s="88">
        <v>0</v>
      </c>
      <c r="L33" s="88">
        <v>8.0299999999999994</v>
      </c>
      <c r="M33" s="116">
        <v>0</v>
      </c>
      <c r="N33" s="115">
        <v>273.27</v>
      </c>
      <c r="O33" s="88">
        <v>276.47000000000003</v>
      </c>
      <c r="P33" s="88">
        <v>0</v>
      </c>
      <c r="Q33" s="88">
        <v>0</v>
      </c>
      <c r="R33" s="88">
        <v>0</v>
      </c>
      <c r="S33" s="116">
        <v>0</v>
      </c>
      <c r="W33">
        <v>7.67</v>
      </c>
      <c r="X33">
        <v>0.35</v>
      </c>
      <c r="Y33">
        <v>0.42</v>
      </c>
      <c r="Z33">
        <v>20</v>
      </c>
      <c r="AA33">
        <v>0.34</v>
      </c>
      <c r="AB33">
        <v>222.02</v>
      </c>
      <c r="AC33">
        <v>10</v>
      </c>
      <c r="AD33">
        <v>0.26</v>
      </c>
      <c r="AE33">
        <v>0</v>
      </c>
      <c r="AF33">
        <v>60</v>
      </c>
      <c r="AG33">
        <v>0.62</v>
      </c>
      <c r="AH33">
        <v>40</v>
      </c>
      <c r="AI33">
        <v>0.36</v>
      </c>
      <c r="AJ33">
        <v>51.25</v>
      </c>
      <c r="AK33">
        <v>0.59</v>
      </c>
      <c r="AL33">
        <v>79.290000000000006</v>
      </c>
      <c r="AM33">
        <v>2.19</v>
      </c>
      <c r="AN33">
        <v>17.18</v>
      </c>
      <c r="AO33">
        <v>0.24</v>
      </c>
      <c r="AP33">
        <v>0.38</v>
      </c>
      <c r="AQ33">
        <v>50</v>
      </c>
      <c r="AR33">
        <v>1.2</v>
      </c>
      <c r="AS33">
        <v>0.36</v>
      </c>
      <c r="AT33">
        <v>2.8</v>
      </c>
    </row>
    <row r="34" spans="1:46">
      <c r="A34" t="s">
        <v>283</v>
      </c>
      <c r="G34" t="s">
        <v>76</v>
      </c>
      <c r="H34" s="115">
        <v>9.82</v>
      </c>
      <c r="I34" s="88">
        <v>3.36</v>
      </c>
      <c r="J34" s="88">
        <v>2.57</v>
      </c>
      <c r="K34" s="88">
        <v>0</v>
      </c>
      <c r="L34" s="88">
        <v>8.2899999999999991</v>
      </c>
      <c r="M34" s="116">
        <v>0</v>
      </c>
      <c r="N34" s="115">
        <v>273.27</v>
      </c>
      <c r="O34" s="88">
        <v>276.47000000000003</v>
      </c>
      <c r="P34" s="88">
        <v>0</v>
      </c>
      <c r="Q34" s="88">
        <v>0</v>
      </c>
      <c r="R34" s="88">
        <v>0</v>
      </c>
      <c r="S34" s="116">
        <v>0</v>
      </c>
      <c r="W34">
        <v>7.67</v>
      </c>
      <c r="X34">
        <v>0.35</v>
      </c>
      <c r="Y34">
        <v>0.42</v>
      </c>
      <c r="Z34">
        <v>20</v>
      </c>
      <c r="AA34">
        <v>0.34</v>
      </c>
      <c r="AB34">
        <v>222.02</v>
      </c>
      <c r="AC34">
        <v>10</v>
      </c>
      <c r="AD34">
        <v>0.26</v>
      </c>
      <c r="AE34">
        <v>0</v>
      </c>
      <c r="AF34">
        <v>60</v>
      </c>
      <c r="AG34">
        <v>0.62</v>
      </c>
      <c r="AH34">
        <v>40</v>
      </c>
      <c r="AI34">
        <v>0.62</v>
      </c>
      <c r="AJ34">
        <v>51.25</v>
      </c>
      <c r="AK34">
        <v>0.59</v>
      </c>
      <c r="AL34">
        <v>79.290000000000006</v>
      </c>
      <c r="AM34">
        <v>2.19</v>
      </c>
      <c r="AN34">
        <v>17.18</v>
      </c>
      <c r="AO34">
        <v>0.24</v>
      </c>
      <c r="AP34">
        <v>0.38</v>
      </c>
      <c r="AQ34">
        <v>50</v>
      </c>
      <c r="AR34">
        <v>3</v>
      </c>
      <c r="AS34">
        <v>0.36</v>
      </c>
      <c r="AT34">
        <v>7</v>
      </c>
    </row>
    <row r="35" spans="1:46">
      <c r="A35" t="s">
        <v>298</v>
      </c>
      <c r="G35" t="s">
        <v>77</v>
      </c>
      <c r="H35" s="115">
        <v>30.63</v>
      </c>
      <c r="I35" s="88">
        <v>12.42</v>
      </c>
      <c r="J35" s="88">
        <v>2.5099999999999998</v>
      </c>
      <c r="K35" s="88">
        <v>0</v>
      </c>
      <c r="L35" s="88">
        <v>8.64</v>
      </c>
      <c r="M35" s="116">
        <v>0</v>
      </c>
      <c r="N35" s="115">
        <v>273.27</v>
      </c>
      <c r="O35" s="88">
        <v>276.47000000000003</v>
      </c>
      <c r="P35" s="88">
        <v>0</v>
      </c>
      <c r="Q35" s="88">
        <v>0</v>
      </c>
      <c r="R35" s="88">
        <v>0</v>
      </c>
      <c r="S35" s="116">
        <v>0</v>
      </c>
      <c r="W35">
        <v>7.67</v>
      </c>
      <c r="X35">
        <v>0.3</v>
      </c>
      <c r="Y35">
        <v>0.39</v>
      </c>
      <c r="Z35">
        <v>20</v>
      </c>
      <c r="AA35">
        <v>0.33</v>
      </c>
      <c r="AB35">
        <v>222.02</v>
      </c>
      <c r="AC35">
        <v>10</v>
      </c>
      <c r="AD35">
        <v>0.25</v>
      </c>
      <c r="AE35">
        <v>0</v>
      </c>
      <c r="AF35">
        <v>60</v>
      </c>
      <c r="AG35">
        <v>0.57999999999999996</v>
      </c>
      <c r="AH35">
        <v>40</v>
      </c>
      <c r="AI35">
        <v>0.97</v>
      </c>
      <c r="AJ35">
        <v>51.25</v>
      </c>
      <c r="AK35">
        <v>0.56000000000000005</v>
      </c>
      <c r="AL35">
        <v>79.290000000000006</v>
      </c>
      <c r="AM35">
        <v>2.19</v>
      </c>
      <c r="AN35">
        <v>17.18</v>
      </c>
      <c r="AO35">
        <v>0.22</v>
      </c>
      <c r="AP35">
        <v>0.32</v>
      </c>
      <c r="AQ35">
        <v>50</v>
      </c>
      <c r="AR35">
        <v>12</v>
      </c>
      <c r="AS35">
        <v>0.42</v>
      </c>
      <c r="AT35">
        <v>28</v>
      </c>
    </row>
    <row r="36" spans="1:46">
      <c r="A36" t="s">
        <v>331</v>
      </c>
      <c r="G36" t="s">
        <v>78</v>
      </c>
      <c r="H36" s="115">
        <v>41.13</v>
      </c>
      <c r="I36" s="88">
        <v>16.920000000000002</v>
      </c>
      <c r="J36" s="88">
        <v>2.5099999999999998</v>
      </c>
      <c r="K36" s="88">
        <v>0</v>
      </c>
      <c r="L36" s="88">
        <v>9</v>
      </c>
      <c r="M36" s="116">
        <v>0</v>
      </c>
      <c r="N36" s="115">
        <v>273.27</v>
      </c>
      <c r="O36" s="88">
        <v>276.47000000000003</v>
      </c>
      <c r="P36" s="88">
        <v>0</v>
      </c>
      <c r="Q36" s="88">
        <v>0</v>
      </c>
      <c r="R36" s="88">
        <v>0</v>
      </c>
      <c r="S36" s="116">
        <v>0</v>
      </c>
      <c r="W36">
        <v>7.67</v>
      </c>
      <c r="X36">
        <v>0.3</v>
      </c>
      <c r="Y36">
        <v>0.39</v>
      </c>
      <c r="Z36">
        <v>20</v>
      </c>
      <c r="AA36">
        <v>0.33</v>
      </c>
      <c r="AB36">
        <v>222.02</v>
      </c>
      <c r="AC36">
        <v>10</v>
      </c>
      <c r="AD36">
        <v>0.25</v>
      </c>
      <c r="AE36">
        <v>0</v>
      </c>
      <c r="AF36">
        <v>60</v>
      </c>
      <c r="AG36">
        <v>0.57999999999999996</v>
      </c>
      <c r="AH36">
        <v>40</v>
      </c>
      <c r="AI36">
        <v>1.33</v>
      </c>
      <c r="AJ36">
        <v>51.25</v>
      </c>
      <c r="AK36">
        <v>0.56000000000000005</v>
      </c>
      <c r="AL36">
        <v>79.290000000000006</v>
      </c>
      <c r="AM36">
        <v>2.19</v>
      </c>
      <c r="AN36">
        <v>17.18</v>
      </c>
      <c r="AO36">
        <v>0.22</v>
      </c>
      <c r="AP36">
        <v>0.32</v>
      </c>
      <c r="AQ36">
        <v>50</v>
      </c>
      <c r="AR36">
        <v>16.5</v>
      </c>
      <c r="AS36">
        <v>0.42</v>
      </c>
      <c r="AT36">
        <v>38.5</v>
      </c>
    </row>
    <row r="37" spans="1:46">
      <c r="A37" t="s">
        <v>332</v>
      </c>
      <c r="G37" t="s">
        <v>79</v>
      </c>
      <c r="H37" s="115">
        <v>48.830000000000005</v>
      </c>
      <c r="I37" s="88">
        <v>20.220000000000002</v>
      </c>
      <c r="J37" s="88">
        <v>2.5099999999999998</v>
      </c>
      <c r="K37" s="88">
        <v>0</v>
      </c>
      <c r="L37" s="88">
        <v>9.4499999999999993</v>
      </c>
      <c r="M37" s="116">
        <v>0</v>
      </c>
      <c r="N37" s="115">
        <v>273.27</v>
      </c>
      <c r="O37" s="88">
        <v>276.47000000000003</v>
      </c>
      <c r="P37" s="88">
        <v>0</v>
      </c>
      <c r="Q37" s="88">
        <v>0</v>
      </c>
      <c r="R37" s="88">
        <v>0</v>
      </c>
      <c r="S37" s="116">
        <v>0</v>
      </c>
      <c r="W37">
        <v>7.67</v>
      </c>
      <c r="X37">
        <v>0.3</v>
      </c>
      <c r="Y37">
        <v>0.39</v>
      </c>
      <c r="Z37">
        <v>20</v>
      </c>
      <c r="AA37">
        <v>0.33</v>
      </c>
      <c r="AB37">
        <v>222.02</v>
      </c>
      <c r="AC37">
        <v>10</v>
      </c>
      <c r="AD37">
        <v>0.25</v>
      </c>
      <c r="AE37">
        <v>0</v>
      </c>
      <c r="AF37">
        <v>60</v>
      </c>
      <c r="AG37">
        <v>0.57999999999999996</v>
      </c>
      <c r="AH37">
        <v>40</v>
      </c>
      <c r="AI37">
        <v>1.78</v>
      </c>
      <c r="AJ37">
        <v>51.25</v>
      </c>
      <c r="AK37">
        <v>0.56000000000000005</v>
      </c>
      <c r="AL37">
        <v>79.290000000000006</v>
      </c>
      <c r="AM37">
        <v>2.19</v>
      </c>
      <c r="AN37">
        <v>17.18</v>
      </c>
      <c r="AO37">
        <v>0.22</v>
      </c>
      <c r="AP37">
        <v>0.32</v>
      </c>
      <c r="AQ37">
        <v>50</v>
      </c>
      <c r="AR37">
        <v>19.8</v>
      </c>
      <c r="AS37">
        <v>0.42</v>
      </c>
      <c r="AT37">
        <v>46.2</v>
      </c>
    </row>
    <row r="38" spans="1:46">
      <c r="A38" t="s">
        <v>333</v>
      </c>
      <c r="G38" t="s">
        <v>80</v>
      </c>
      <c r="H38" s="115">
        <v>58.63</v>
      </c>
      <c r="I38" s="88">
        <v>24.42</v>
      </c>
      <c r="J38" s="88">
        <v>2.5099999999999998</v>
      </c>
      <c r="K38" s="88">
        <v>0</v>
      </c>
      <c r="L38" s="88">
        <v>9.9</v>
      </c>
      <c r="M38" s="116">
        <v>0</v>
      </c>
      <c r="N38" s="115">
        <v>273.27</v>
      </c>
      <c r="O38" s="88">
        <v>276.47000000000003</v>
      </c>
      <c r="P38" s="88">
        <v>0</v>
      </c>
      <c r="Q38" s="88">
        <v>0</v>
      </c>
      <c r="R38" s="88">
        <v>0</v>
      </c>
      <c r="S38" s="116">
        <v>0</v>
      </c>
      <c r="W38">
        <v>7.67</v>
      </c>
      <c r="X38">
        <v>0.3</v>
      </c>
      <c r="Y38">
        <v>0.39</v>
      </c>
      <c r="Z38">
        <v>20</v>
      </c>
      <c r="AA38">
        <v>0.33</v>
      </c>
      <c r="AB38">
        <v>222.02</v>
      </c>
      <c r="AC38">
        <v>10</v>
      </c>
      <c r="AD38">
        <v>0.25</v>
      </c>
      <c r="AE38">
        <v>0</v>
      </c>
      <c r="AF38">
        <v>60</v>
      </c>
      <c r="AG38">
        <v>0.57999999999999996</v>
      </c>
      <c r="AH38">
        <v>40</v>
      </c>
      <c r="AI38">
        <v>2.23</v>
      </c>
      <c r="AJ38">
        <v>51.25</v>
      </c>
      <c r="AK38">
        <v>0.56000000000000005</v>
      </c>
      <c r="AL38">
        <v>79.290000000000006</v>
      </c>
      <c r="AM38">
        <v>2.19</v>
      </c>
      <c r="AN38">
        <v>17.18</v>
      </c>
      <c r="AO38">
        <v>0.22</v>
      </c>
      <c r="AP38">
        <v>0.32</v>
      </c>
      <c r="AQ38">
        <v>50</v>
      </c>
      <c r="AR38">
        <v>24</v>
      </c>
      <c r="AS38">
        <v>0.42</v>
      </c>
      <c r="AT38">
        <v>56</v>
      </c>
    </row>
    <row r="39" spans="1:46">
      <c r="A39" t="s">
        <v>334</v>
      </c>
      <c r="G39" t="s">
        <v>81</v>
      </c>
      <c r="H39" s="115">
        <v>72.63</v>
      </c>
      <c r="I39" s="88">
        <v>30.42</v>
      </c>
      <c r="J39" s="88">
        <v>2.61</v>
      </c>
      <c r="K39" s="88">
        <v>0</v>
      </c>
      <c r="L39" s="88">
        <v>10.379999999999999</v>
      </c>
      <c r="M39" s="116">
        <v>0</v>
      </c>
      <c r="N39" s="115">
        <v>273.27</v>
      </c>
      <c r="O39" s="88">
        <v>276.47000000000003</v>
      </c>
      <c r="P39" s="88">
        <v>0</v>
      </c>
      <c r="Q39" s="88">
        <v>0</v>
      </c>
      <c r="R39" s="88">
        <v>0</v>
      </c>
      <c r="S39" s="116">
        <v>0</v>
      </c>
      <c r="W39">
        <v>7.67</v>
      </c>
      <c r="X39">
        <v>0.3</v>
      </c>
      <c r="Y39">
        <v>0.45</v>
      </c>
      <c r="Z39">
        <v>20</v>
      </c>
      <c r="AA39">
        <v>0.33</v>
      </c>
      <c r="AB39">
        <v>222.02</v>
      </c>
      <c r="AC39">
        <v>10</v>
      </c>
      <c r="AD39">
        <v>0.25</v>
      </c>
      <c r="AE39">
        <v>0</v>
      </c>
      <c r="AF39">
        <v>60</v>
      </c>
      <c r="AG39">
        <v>0.57999999999999996</v>
      </c>
      <c r="AH39">
        <v>40</v>
      </c>
      <c r="AI39">
        <v>2.71</v>
      </c>
      <c r="AJ39">
        <v>51.25</v>
      </c>
      <c r="AK39">
        <v>0.5</v>
      </c>
      <c r="AL39">
        <v>79.290000000000006</v>
      </c>
      <c r="AM39">
        <v>2.29</v>
      </c>
      <c r="AN39">
        <v>17.18</v>
      </c>
      <c r="AO39">
        <v>0.22</v>
      </c>
      <c r="AP39">
        <v>0.32</v>
      </c>
      <c r="AQ39">
        <v>50</v>
      </c>
      <c r="AR39">
        <v>30</v>
      </c>
      <c r="AS39">
        <v>0.42</v>
      </c>
      <c r="AT39">
        <v>70</v>
      </c>
    </row>
    <row r="40" spans="1:46">
      <c r="A40" t="s">
        <v>355</v>
      </c>
      <c r="G40" t="s">
        <v>82</v>
      </c>
      <c r="H40" s="115">
        <v>86.63</v>
      </c>
      <c r="I40" s="88">
        <v>36.42</v>
      </c>
      <c r="J40" s="88">
        <v>2.61</v>
      </c>
      <c r="K40" s="88">
        <v>0</v>
      </c>
      <c r="L40" s="88">
        <v>10.84</v>
      </c>
      <c r="M40" s="116">
        <v>0</v>
      </c>
      <c r="N40" s="115">
        <v>273.27</v>
      </c>
      <c r="O40" s="88">
        <v>276.47000000000003</v>
      </c>
      <c r="P40" s="88">
        <v>0</v>
      </c>
      <c r="Q40" s="88">
        <v>0</v>
      </c>
      <c r="R40" s="88">
        <v>0</v>
      </c>
      <c r="S40" s="116">
        <v>0</v>
      </c>
      <c r="W40">
        <v>7.67</v>
      </c>
      <c r="X40">
        <v>0.3</v>
      </c>
      <c r="Y40">
        <v>0.45</v>
      </c>
      <c r="Z40">
        <v>20</v>
      </c>
      <c r="AA40">
        <v>0.33</v>
      </c>
      <c r="AB40">
        <v>222.02</v>
      </c>
      <c r="AC40">
        <v>10</v>
      </c>
      <c r="AD40">
        <v>0.25</v>
      </c>
      <c r="AE40">
        <v>0</v>
      </c>
      <c r="AF40">
        <v>60</v>
      </c>
      <c r="AG40">
        <v>0.57999999999999996</v>
      </c>
      <c r="AH40">
        <v>40</v>
      </c>
      <c r="AI40">
        <v>3.17</v>
      </c>
      <c r="AJ40">
        <v>51.25</v>
      </c>
      <c r="AK40">
        <v>0.5</v>
      </c>
      <c r="AL40">
        <v>79.290000000000006</v>
      </c>
      <c r="AM40">
        <v>2.29</v>
      </c>
      <c r="AN40">
        <v>17.18</v>
      </c>
      <c r="AO40">
        <v>0.22</v>
      </c>
      <c r="AP40">
        <v>0.32</v>
      </c>
      <c r="AQ40">
        <v>50</v>
      </c>
      <c r="AR40">
        <v>36</v>
      </c>
      <c r="AS40">
        <v>0.42</v>
      </c>
      <c r="AT40">
        <v>84</v>
      </c>
    </row>
    <row r="41" spans="1:46">
      <c r="A41" t="s">
        <v>356</v>
      </c>
      <c r="G41" t="s">
        <v>83</v>
      </c>
      <c r="H41" s="115">
        <v>93.63</v>
      </c>
      <c r="I41" s="88">
        <v>39.42</v>
      </c>
      <c r="J41" s="88">
        <v>2.61</v>
      </c>
      <c r="K41" s="88">
        <v>0</v>
      </c>
      <c r="L41" s="88">
        <v>11.34</v>
      </c>
      <c r="M41" s="116">
        <v>0</v>
      </c>
      <c r="N41" s="115">
        <v>273.27</v>
      </c>
      <c r="O41" s="88">
        <v>276.47000000000003</v>
      </c>
      <c r="P41" s="88">
        <v>0</v>
      </c>
      <c r="Q41" s="88">
        <v>0</v>
      </c>
      <c r="R41" s="88">
        <v>0</v>
      </c>
      <c r="S41" s="116">
        <v>0</v>
      </c>
      <c r="W41">
        <v>7.67</v>
      </c>
      <c r="X41">
        <v>0.3</v>
      </c>
      <c r="Y41">
        <v>0.45</v>
      </c>
      <c r="Z41">
        <v>20</v>
      </c>
      <c r="AA41">
        <v>0.33</v>
      </c>
      <c r="AB41">
        <v>222.02</v>
      </c>
      <c r="AC41">
        <v>10</v>
      </c>
      <c r="AD41">
        <v>0.25</v>
      </c>
      <c r="AE41">
        <v>0</v>
      </c>
      <c r="AF41">
        <v>60</v>
      </c>
      <c r="AG41">
        <v>0.57999999999999996</v>
      </c>
      <c r="AH41">
        <v>40</v>
      </c>
      <c r="AI41">
        <v>3.67</v>
      </c>
      <c r="AJ41">
        <v>51.25</v>
      </c>
      <c r="AK41">
        <v>0.5</v>
      </c>
      <c r="AL41">
        <v>79.290000000000006</v>
      </c>
      <c r="AM41">
        <v>2.29</v>
      </c>
      <c r="AN41">
        <v>17.18</v>
      </c>
      <c r="AO41">
        <v>0.22</v>
      </c>
      <c r="AP41">
        <v>0.32</v>
      </c>
      <c r="AQ41">
        <v>50</v>
      </c>
      <c r="AR41">
        <v>39</v>
      </c>
      <c r="AS41">
        <v>0.42</v>
      </c>
      <c r="AT41">
        <v>91</v>
      </c>
    </row>
    <row r="42" spans="1:46">
      <c r="A42" t="s">
        <v>357</v>
      </c>
      <c r="G42" t="s">
        <v>84</v>
      </c>
      <c r="H42" s="115">
        <v>104.13</v>
      </c>
      <c r="I42" s="88">
        <v>43.92</v>
      </c>
      <c r="J42" s="88">
        <v>2.61</v>
      </c>
      <c r="K42" s="88">
        <v>0</v>
      </c>
      <c r="L42" s="88">
        <v>11.73</v>
      </c>
      <c r="M42" s="116">
        <v>0</v>
      </c>
      <c r="N42" s="115">
        <v>273.27</v>
      </c>
      <c r="O42" s="88">
        <v>276.47000000000003</v>
      </c>
      <c r="P42" s="88">
        <v>0</v>
      </c>
      <c r="Q42" s="88">
        <v>0</v>
      </c>
      <c r="R42" s="88">
        <v>0</v>
      </c>
      <c r="S42" s="116">
        <v>0</v>
      </c>
      <c r="W42">
        <v>7.67</v>
      </c>
      <c r="X42">
        <v>0.3</v>
      </c>
      <c r="Y42">
        <v>0.45</v>
      </c>
      <c r="Z42">
        <v>20</v>
      </c>
      <c r="AA42">
        <v>0.33</v>
      </c>
      <c r="AB42">
        <v>222.02</v>
      </c>
      <c r="AC42">
        <v>10</v>
      </c>
      <c r="AD42">
        <v>0.25</v>
      </c>
      <c r="AE42">
        <v>0</v>
      </c>
      <c r="AF42">
        <v>60</v>
      </c>
      <c r="AG42">
        <v>0.57999999999999996</v>
      </c>
      <c r="AH42">
        <v>40</v>
      </c>
      <c r="AI42">
        <v>4.0599999999999996</v>
      </c>
      <c r="AJ42">
        <v>51.25</v>
      </c>
      <c r="AK42">
        <v>0.5</v>
      </c>
      <c r="AL42">
        <v>79.290000000000006</v>
      </c>
      <c r="AM42">
        <v>2.29</v>
      </c>
      <c r="AN42">
        <v>17.18</v>
      </c>
      <c r="AO42">
        <v>0.22</v>
      </c>
      <c r="AP42">
        <v>0.32</v>
      </c>
      <c r="AQ42">
        <v>50</v>
      </c>
      <c r="AR42">
        <v>43.5</v>
      </c>
      <c r="AS42">
        <v>0.42</v>
      </c>
      <c r="AT42">
        <v>101.5</v>
      </c>
    </row>
    <row r="43" spans="1:46">
      <c r="A43" t="s">
        <v>363</v>
      </c>
      <c r="G43" t="s">
        <v>85</v>
      </c>
      <c r="H43" s="115">
        <v>114.65</v>
      </c>
      <c r="I43" s="88">
        <v>48.4</v>
      </c>
      <c r="J43" s="88">
        <v>2.61</v>
      </c>
      <c r="K43" s="88">
        <v>0</v>
      </c>
      <c r="L43" s="88">
        <v>12.08</v>
      </c>
      <c r="M43" s="116">
        <v>0</v>
      </c>
      <c r="N43" s="115">
        <v>273.27</v>
      </c>
      <c r="O43" s="88">
        <v>276.47000000000003</v>
      </c>
      <c r="P43" s="88">
        <v>0</v>
      </c>
      <c r="Q43" s="88">
        <v>0</v>
      </c>
      <c r="R43" s="88">
        <v>0</v>
      </c>
      <c r="S43" s="116">
        <v>0</v>
      </c>
      <c r="W43">
        <v>7.67</v>
      </c>
      <c r="X43">
        <v>0.3</v>
      </c>
      <c r="Y43">
        <v>0.45</v>
      </c>
      <c r="Z43">
        <v>20</v>
      </c>
      <c r="AA43">
        <v>0.36</v>
      </c>
      <c r="AB43">
        <v>222.02</v>
      </c>
      <c r="AC43">
        <v>10</v>
      </c>
      <c r="AD43">
        <v>0.32</v>
      </c>
      <c r="AE43">
        <v>0</v>
      </c>
      <c r="AF43">
        <v>60</v>
      </c>
      <c r="AG43">
        <v>0.52</v>
      </c>
      <c r="AH43">
        <v>40</v>
      </c>
      <c r="AI43">
        <v>4.41</v>
      </c>
      <c r="AJ43">
        <v>51.25</v>
      </c>
      <c r="AK43">
        <v>0.5</v>
      </c>
      <c r="AL43">
        <v>79.290000000000006</v>
      </c>
      <c r="AM43">
        <v>2.29</v>
      </c>
      <c r="AN43">
        <v>17.18</v>
      </c>
      <c r="AO43">
        <v>0.2</v>
      </c>
      <c r="AP43">
        <v>0.32</v>
      </c>
      <c r="AQ43">
        <v>50</v>
      </c>
      <c r="AR43">
        <v>48</v>
      </c>
      <c r="AS43">
        <v>0.4</v>
      </c>
      <c r="AT43">
        <v>112</v>
      </c>
    </row>
    <row r="44" spans="1:46">
      <c r="A44" t="s">
        <v>367</v>
      </c>
      <c r="G44" t="s">
        <v>86</v>
      </c>
      <c r="H44" s="115">
        <v>121.65</v>
      </c>
      <c r="I44" s="88">
        <v>51.4</v>
      </c>
      <c r="J44" s="88">
        <v>2.61</v>
      </c>
      <c r="K44" s="88">
        <v>0</v>
      </c>
      <c r="L44" s="88">
        <v>12.45</v>
      </c>
      <c r="M44" s="116">
        <v>0</v>
      </c>
      <c r="N44" s="115">
        <v>273.27</v>
      </c>
      <c r="O44" s="88">
        <v>276.47000000000003</v>
      </c>
      <c r="P44" s="88">
        <v>0</v>
      </c>
      <c r="Q44" s="88">
        <v>0</v>
      </c>
      <c r="R44" s="88">
        <v>0</v>
      </c>
      <c r="S44" s="116">
        <v>0</v>
      </c>
      <c r="W44">
        <v>7.67</v>
      </c>
      <c r="X44">
        <v>0.3</v>
      </c>
      <c r="Y44">
        <v>0.45</v>
      </c>
      <c r="Z44">
        <v>20</v>
      </c>
      <c r="AA44">
        <v>0.36</v>
      </c>
      <c r="AB44">
        <v>222.02</v>
      </c>
      <c r="AC44">
        <v>10</v>
      </c>
      <c r="AD44">
        <v>0.32</v>
      </c>
      <c r="AE44">
        <v>0</v>
      </c>
      <c r="AF44">
        <v>60</v>
      </c>
      <c r="AG44">
        <v>0.52</v>
      </c>
      <c r="AH44">
        <v>40</v>
      </c>
      <c r="AI44">
        <v>4.78</v>
      </c>
      <c r="AJ44">
        <v>51.25</v>
      </c>
      <c r="AK44">
        <v>0.5</v>
      </c>
      <c r="AL44">
        <v>79.290000000000006</v>
      </c>
      <c r="AM44">
        <v>2.29</v>
      </c>
      <c r="AN44">
        <v>17.18</v>
      </c>
      <c r="AO44">
        <v>0.2</v>
      </c>
      <c r="AP44">
        <v>0.32</v>
      </c>
      <c r="AQ44">
        <v>50</v>
      </c>
      <c r="AR44">
        <v>51</v>
      </c>
      <c r="AS44">
        <v>0.4</v>
      </c>
      <c r="AT44">
        <v>119</v>
      </c>
    </row>
    <row r="45" spans="1:46">
      <c r="A45" t="s">
        <v>390</v>
      </c>
      <c r="G45" t="s">
        <v>87</v>
      </c>
      <c r="H45" s="115">
        <v>128.65</v>
      </c>
      <c r="I45" s="88">
        <v>54.4</v>
      </c>
      <c r="J45" s="88">
        <v>0.32</v>
      </c>
      <c r="K45" s="88">
        <v>0</v>
      </c>
      <c r="L45" s="88">
        <v>12.83</v>
      </c>
      <c r="M45" s="116">
        <v>0</v>
      </c>
      <c r="N45" s="115">
        <v>273.27</v>
      </c>
      <c r="O45" s="88">
        <v>276.47000000000003</v>
      </c>
      <c r="P45" s="88">
        <v>0</v>
      </c>
      <c r="Q45" s="88">
        <v>0</v>
      </c>
      <c r="R45" s="88">
        <v>0</v>
      </c>
      <c r="S45" s="116">
        <v>0</v>
      </c>
      <c r="W45">
        <v>7.67</v>
      </c>
      <c r="X45">
        <v>0.3</v>
      </c>
      <c r="Y45">
        <v>0.45</v>
      </c>
      <c r="Z45">
        <v>20</v>
      </c>
      <c r="AA45">
        <v>0.36</v>
      </c>
      <c r="AB45">
        <v>222.02</v>
      </c>
      <c r="AC45">
        <v>10</v>
      </c>
      <c r="AD45">
        <v>0.32</v>
      </c>
      <c r="AE45">
        <v>0</v>
      </c>
      <c r="AF45">
        <v>60</v>
      </c>
      <c r="AG45">
        <v>0.52</v>
      </c>
      <c r="AH45">
        <v>40</v>
      </c>
      <c r="AI45">
        <v>5.16</v>
      </c>
      <c r="AJ45">
        <v>51.25</v>
      </c>
      <c r="AK45">
        <v>0.5</v>
      </c>
      <c r="AL45">
        <v>79.290000000000006</v>
      </c>
      <c r="AM45">
        <v>0</v>
      </c>
      <c r="AN45">
        <v>17.18</v>
      </c>
      <c r="AO45">
        <v>0.2</v>
      </c>
      <c r="AP45">
        <v>0.32</v>
      </c>
      <c r="AQ45">
        <v>50</v>
      </c>
      <c r="AR45">
        <v>54</v>
      </c>
      <c r="AS45">
        <v>0.4</v>
      </c>
      <c r="AT45">
        <v>126</v>
      </c>
    </row>
    <row r="46" spans="1:46">
      <c r="A46" t="s">
        <v>391</v>
      </c>
      <c r="G46" t="s">
        <v>88</v>
      </c>
      <c r="H46" s="115">
        <v>142.65</v>
      </c>
      <c r="I46" s="88">
        <v>60.4</v>
      </c>
      <c r="J46" s="88">
        <v>0.32</v>
      </c>
      <c r="K46" s="88">
        <v>0</v>
      </c>
      <c r="L46" s="88">
        <v>13.129999999999999</v>
      </c>
      <c r="M46" s="116">
        <v>0</v>
      </c>
      <c r="N46" s="115">
        <v>273.27</v>
      </c>
      <c r="O46" s="88">
        <v>276.47000000000003</v>
      </c>
      <c r="P46" s="88">
        <v>0</v>
      </c>
      <c r="Q46" s="88">
        <v>0</v>
      </c>
      <c r="R46" s="88">
        <v>0</v>
      </c>
      <c r="S46" s="116">
        <v>0</v>
      </c>
      <c r="W46">
        <v>7.67</v>
      </c>
      <c r="X46">
        <v>0.3</v>
      </c>
      <c r="Y46">
        <v>0.45</v>
      </c>
      <c r="Z46">
        <v>20</v>
      </c>
      <c r="AA46">
        <v>0.36</v>
      </c>
      <c r="AB46">
        <v>222.02</v>
      </c>
      <c r="AC46">
        <v>10</v>
      </c>
      <c r="AD46">
        <v>0.32</v>
      </c>
      <c r="AE46">
        <v>0</v>
      </c>
      <c r="AF46">
        <v>60</v>
      </c>
      <c r="AG46">
        <v>0.52</v>
      </c>
      <c r="AH46">
        <v>40</v>
      </c>
      <c r="AI46">
        <v>5.46</v>
      </c>
      <c r="AJ46">
        <v>51.25</v>
      </c>
      <c r="AK46">
        <v>0.5</v>
      </c>
      <c r="AL46">
        <v>79.290000000000006</v>
      </c>
      <c r="AM46">
        <v>0</v>
      </c>
      <c r="AN46">
        <v>17.18</v>
      </c>
      <c r="AO46">
        <v>0.2</v>
      </c>
      <c r="AP46">
        <v>0.32</v>
      </c>
      <c r="AQ46">
        <v>50</v>
      </c>
      <c r="AR46">
        <v>60</v>
      </c>
      <c r="AS46">
        <v>0.4</v>
      </c>
      <c r="AT46">
        <v>140</v>
      </c>
    </row>
    <row r="47" spans="1:46">
      <c r="A47" t="s">
        <v>395</v>
      </c>
      <c r="G47" t="s">
        <v>89</v>
      </c>
      <c r="H47" s="115">
        <v>146.15</v>
      </c>
      <c r="I47" s="88">
        <v>61.9</v>
      </c>
      <c r="J47" s="88">
        <v>0.32</v>
      </c>
      <c r="K47" s="88">
        <v>0</v>
      </c>
      <c r="L47" s="88">
        <v>13.379999999999999</v>
      </c>
      <c r="M47" s="116">
        <v>0</v>
      </c>
      <c r="N47" s="115">
        <v>273.27</v>
      </c>
      <c r="O47" s="88">
        <v>276.47000000000003</v>
      </c>
      <c r="P47" s="88">
        <v>0</v>
      </c>
      <c r="Q47" s="88">
        <v>0</v>
      </c>
      <c r="R47" s="88">
        <v>0</v>
      </c>
      <c r="S47" s="116">
        <v>0</v>
      </c>
      <c r="W47">
        <v>7.67</v>
      </c>
      <c r="X47">
        <v>0.3</v>
      </c>
      <c r="Y47">
        <v>0.45</v>
      </c>
      <c r="Z47">
        <v>20</v>
      </c>
      <c r="AA47">
        <v>0.36</v>
      </c>
      <c r="AB47">
        <v>222.02</v>
      </c>
      <c r="AC47">
        <v>10</v>
      </c>
      <c r="AD47">
        <v>0.32</v>
      </c>
      <c r="AE47">
        <v>0</v>
      </c>
      <c r="AF47">
        <v>60</v>
      </c>
      <c r="AG47">
        <v>0.52</v>
      </c>
      <c r="AH47">
        <v>40</v>
      </c>
      <c r="AI47">
        <v>5.71</v>
      </c>
      <c r="AJ47">
        <v>51.25</v>
      </c>
      <c r="AK47">
        <v>0.5</v>
      </c>
      <c r="AL47">
        <v>79.290000000000006</v>
      </c>
      <c r="AM47">
        <v>0</v>
      </c>
      <c r="AN47">
        <v>17.18</v>
      </c>
      <c r="AO47">
        <v>0.2</v>
      </c>
      <c r="AP47">
        <v>0.32</v>
      </c>
      <c r="AQ47">
        <v>50</v>
      </c>
      <c r="AR47">
        <v>61.5</v>
      </c>
      <c r="AS47">
        <v>0.4</v>
      </c>
      <c r="AT47">
        <v>143.5</v>
      </c>
    </row>
    <row r="48" spans="1:46">
      <c r="A48" t="s">
        <v>399</v>
      </c>
      <c r="G48" t="s">
        <v>90</v>
      </c>
      <c r="H48" s="115">
        <v>149.65</v>
      </c>
      <c r="I48" s="88">
        <v>63.4</v>
      </c>
      <c r="J48" s="88">
        <v>0.32</v>
      </c>
      <c r="K48" s="88">
        <v>0</v>
      </c>
      <c r="L48" s="88">
        <v>13.59</v>
      </c>
      <c r="M48" s="116">
        <v>0</v>
      </c>
      <c r="N48" s="115">
        <v>273.27</v>
      </c>
      <c r="O48" s="88">
        <v>276.47000000000003</v>
      </c>
      <c r="P48" s="88">
        <v>0</v>
      </c>
      <c r="Q48" s="88">
        <v>0</v>
      </c>
      <c r="R48" s="88">
        <v>0</v>
      </c>
      <c r="S48" s="116">
        <v>0</v>
      </c>
      <c r="W48">
        <v>7.67</v>
      </c>
      <c r="X48">
        <v>0.3</v>
      </c>
      <c r="Y48">
        <v>0.45</v>
      </c>
      <c r="Z48">
        <v>20</v>
      </c>
      <c r="AA48">
        <v>0.36</v>
      </c>
      <c r="AB48">
        <v>222.02</v>
      </c>
      <c r="AC48">
        <v>10</v>
      </c>
      <c r="AD48">
        <v>0.32</v>
      </c>
      <c r="AE48">
        <v>0</v>
      </c>
      <c r="AF48">
        <v>60</v>
      </c>
      <c r="AG48">
        <v>0.52</v>
      </c>
      <c r="AH48">
        <v>40</v>
      </c>
      <c r="AI48">
        <v>5.92</v>
      </c>
      <c r="AJ48">
        <v>51.25</v>
      </c>
      <c r="AK48">
        <v>0.5</v>
      </c>
      <c r="AL48">
        <v>79.290000000000006</v>
      </c>
      <c r="AM48">
        <v>0</v>
      </c>
      <c r="AN48">
        <v>17.18</v>
      </c>
      <c r="AO48">
        <v>0.2</v>
      </c>
      <c r="AP48">
        <v>0.32</v>
      </c>
      <c r="AQ48">
        <v>50</v>
      </c>
      <c r="AR48">
        <v>63</v>
      </c>
      <c r="AS48">
        <v>0.4</v>
      </c>
      <c r="AT48">
        <v>147</v>
      </c>
    </row>
    <row r="49" spans="1:46">
      <c r="A49" t="s">
        <v>400</v>
      </c>
      <c r="G49" t="s">
        <v>91</v>
      </c>
      <c r="H49" s="115">
        <v>151.75</v>
      </c>
      <c r="I49" s="88">
        <v>64.3</v>
      </c>
      <c r="J49" s="88">
        <v>0.32</v>
      </c>
      <c r="K49" s="88">
        <v>0</v>
      </c>
      <c r="L49" s="88">
        <v>13.74</v>
      </c>
      <c r="M49" s="116">
        <v>0</v>
      </c>
      <c r="N49" s="115">
        <v>273.27</v>
      </c>
      <c r="O49" s="88">
        <v>276.47000000000003</v>
      </c>
      <c r="P49" s="88">
        <v>0</v>
      </c>
      <c r="Q49" s="88">
        <v>0</v>
      </c>
      <c r="R49" s="88">
        <v>0</v>
      </c>
      <c r="S49" s="116">
        <v>0</v>
      </c>
      <c r="W49">
        <v>7.67</v>
      </c>
      <c r="X49">
        <v>0.3</v>
      </c>
      <c r="Y49">
        <v>0.45</v>
      </c>
      <c r="Z49">
        <v>20</v>
      </c>
      <c r="AA49">
        <v>0.36</v>
      </c>
      <c r="AB49">
        <v>222.02</v>
      </c>
      <c r="AC49">
        <v>10</v>
      </c>
      <c r="AD49">
        <v>0.32</v>
      </c>
      <c r="AE49">
        <v>0</v>
      </c>
      <c r="AF49">
        <v>60</v>
      </c>
      <c r="AG49">
        <v>0.52</v>
      </c>
      <c r="AH49">
        <v>40</v>
      </c>
      <c r="AI49">
        <v>6.07</v>
      </c>
      <c r="AJ49">
        <v>51.25</v>
      </c>
      <c r="AK49">
        <v>0.5</v>
      </c>
      <c r="AL49">
        <v>79.290000000000006</v>
      </c>
      <c r="AM49">
        <v>0</v>
      </c>
      <c r="AN49">
        <v>17.18</v>
      </c>
      <c r="AO49">
        <v>0.2</v>
      </c>
      <c r="AP49">
        <v>0.32</v>
      </c>
      <c r="AQ49">
        <v>50</v>
      </c>
      <c r="AR49">
        <v>63.9</v>
      </c>
      <c r="AS49">
        <v>0.4</v>
      </c>
      <c r="AT49">
        <v>149.1</v>
      </c>
    </row>
    <row r="50" spans="1:46">
      <c r="A50" t="s">
        <v>401</v>
      </c>
      <c r="G50" t="s">
        <v>92</v>
      </c>
      <c r="H50" s="115">
        <v>152.45000000000002</v>
      </c>
      <c r="I50" s="88">
        <v>64.600000000000009</v>
      </c>
      <c r="J50" s="88">
        <v>0.32</v>
      </c>
      <c r="K50" s="88">
        <v>0</v>
      </c>
      <c r="L50" s="88">
        <v>13.94</v>
      </c>
      <c r="M50" s="116">
        <v>0</v>
      </c>
      <c r="N50" s="115">
        <v>273.27</v>
      </c>
      <c r="O50" s="88">
        <v>276.47000000000003</v>
      </c>
      <c r="P50" s="88">
        <v>0</v>
      </c>
      <c r="Q50" s="88">
        <v>0</v>
      </c>
      <c r="R50" s="88">
        <v>0</v>
      </c>
      <c r="S50" s="116">
        <v>0</v>
      </c>
      <c r="W50">
        <v>7.67</v>
      </c>
      <c r="X50">
        <v>0.3</v>
      </c>
      <c r="Y50">
        <v>0.45</v>
      </c>
      <c r="Z50">
        <v>20</v>
      </c>
      <c r="AA50">
        <v>0.36</v>
      </c>
      <c r="AB50">
        <v>222.02</v>
      </c>
      <c r="AC50">
        <v>10</v>
      </c>
      <c r="AD50">
        <v>0.32</v>
      </c>
      <c r="AE50">
        <v>0</v>
      </c>
      <c r="AF50">
        <v>60</v>
      </c>
      <c r="AG50">
        <v>0.52</v>
      </c>
      <c r="AH50">
        <v>40</v>
      </c>
      <c r="AI50">
        <v>6.27</v>
      </c>
      <c r="AJ50">
        <v>51.25</v>
      </c>
      <c r="AK50">
        <v>0.5</v>
      </c>
      <c r="AL50">
        <v>79.290000000000006</v>
      </c>
      <c r="AM50">
        <v>0</v>
      </c>
      <c r="AN50">
        <v>17.18</v>
      </c>
      <c r="AO50">
        <v>0.2</v>
      </c>
      <c r="AP50">
        <v>0.32</v>
      </c>
      <c r="AQ50">
        <v>50</v>
      </c>
      <c r="AR50">
        <v>64.2</v>
      </c>
      <c r="AS50">
        <v>0.4</v>
      </c>
      <c r="AT50">
        <v>149.80000000000001</v>
      </c>
    </row>
    <row r="51" spans="1:46">
      <c r="A51" t="s">
        <v>403</v>
      </c>
      <c r="G51" t="s">
        <v>93</v>
      </c>
      <c r="H51" s="115">
        <v>152.45000000000002</v>
      </c>
      <c r="I51" s="88">
        <v>64.600000000000009</v>
      </c>
      <c r="J51" s="88">
        <v>0.32</v>
      </c>
      <c r="K51" s="88">
        <v>0</v>
      </c>
      <c r="L51" s="88">
        <v>14</v>
      </c>
      <c r="M51" s="116">
        <v>0</v>
      </c>
      <c r="N51" s="115">
        <v>273.27</v>
      </c>
      <c r="O51" s="88">
        <v>276.47000000000003</v>
      </c>
      <c r="P51" s="88">
        <v>0</v>
      </c>
      <c r="Q51" s="88">
        <v>0</v>
      </c>
      <c r="R51" s="88">
        <v>0</v>
      </c>
      <c r="S51" s="116">
        <v>0</v>
      </c>
      <c r="W51">
        <v>7.67</v>
      </c>
      <c r="X51">
        <v>0.3</v>
      </c>
      <c r="Y51">
        <v>0.45</v>
      </c>
      <c r="Z51">
        <v>20</v>
      </c>
      <c r="AA51">
        <v>0.36</v>
      </c>
      <c r="AB51">
        <v>222.02</v>
      </c>
      <c r="AC51">
        <v>10</v>
      </c>
      <c r="AD51">
        <v>0.32</v>
      </c>
      <c r="AE51">
        <v>0</v>
      </c>
      <c r="AF51">
        <v>60</v>
      </c>
      <c r="AG51">
        <v>0.52</v>
      </c>
      <c r="AH51">
        <v>40</v>
      </c>
      <c r="AI51">
        <v>6.33</v>
      </c>
      <c r="AJ51">
        <v>51.25</v>
      </c>
      <c r="AK51">
        <v>0.5</v>
      </c>
      <c r="AL51">
        <v>79.290000000000006</v>
      </c>
      <c r="AM51">
        <v>0</v>
      </c>
      <c r="AN51">
        <v>17.18</v>
      </c>
      <c r="AO51">
        <v>0.2</v>
      </c>
      <c r="AP51">
        <v>0.32</v>
      </c>
      <c r="AQ51">
        <v>50</v>
      </c>
      <c r="AR51">
        <v>64.2</v>
      </c>
      <c r="AS51">
        <v>0.4</v>
      </c>
      <c r="AT51">
        <v>149.80000000000001</v>
      </c>
    </row>
    <row r="52" spans="1:46">
      <c r="A52" t="s">
        <v>404</v>
      </c>
      <c r="G52" t="s">
        <v>94</v>
      </c>
      <c r="H52" s="115">
        <v>152.45000000000002</v>
      </c>
      <c r="I52" s="88">
        <v>64.600000000000009</v>
      </c>
      <c r="J52" s="88">
        <v>0.32</v>
      </c>
      <c r="K52" s="88">
        <v>0</v>
      </c>
      <c r="L52" s="88">
        <v>14.1</v>
      </c>
      <c r="M52" s="116">
        <v>0</v>
      </c>
      <c r="N52" s="115">
        <v>273.27</v>
      </c>
      <c r="O52" s="88">
        <v>276.47000000000003</v>
      </c>
      <c r="P52" s="88">
        <v>0</v>
      </c>
      <c r="Q52" s="88">
        <v>0</v>
      </c>
      <c r="R52" s="88">
        <v>0</v>
      </c>
      <c r="S52" s="116">
        <v>0</v>
      </c>
      <c r="W52">
        <v>7.67</v>
      </c>
      <c r="X52">
        <v>0.3</v>
      </c>
      <c r="Y52">
        <v>0.45</v>
      </c>
      <c r="Z52">
        <v>20</v>
      </c>
      <c r="AA52">
        <v>0.36</v>
      </c>
      <c r="AB52">
        <v>222.02</v>
      </c>
      <c r="AC52">
        <v>10</v>
      </c>
      <c r="AD52">
        <v>0.32</v>
      </c>
      <c r="AE52">
        <v>0</v>
      </c>
      <c r="AF52">
        <v>60</v>
      </c>
      <c r="AG52">
        <v>0.52</v>
      </c>
      <c r="AH52">
        <v>40</v>
      </c>
      <c r="AI52">
        <v>6.43</v>
      </c>
      <c r="AJ52">
        <v>51.25</v>
      </c>
      <c r="AK52">
        <v>0.5</v>
      </c>
      <c r="AL52">
        <v>79.290000000000006</v>
      </c>
      <c r="AM52">
        <v>0</v>
      </c>
      <c r="AN52">
        <v>17.18</v>
      </c>
      <c r="AO52">
        <v>0.2</v>
      </c>
      <c r="AP52">
        <v>0.32</v>
      </c>
      <c r="AQ52">
        <v>50</v>
      </c>
      <c r="AR52">
        <v>64.2</v>
      </c>
      <c r="AS52">
        <v>0.4</v>
      </c>
      <c r="AT52">
        <v>149.80000000000001</v>
      </c>
    </row>
    <row r="53" spans="1:46">
      <c r="A53" t="s">
        <v>445</v>
      </c>
      <c r="G53" t="s">
        <v>95</v>
      </c>
      <c r="H53" s="115">
        <v>152.45000000000002</v>
      </c>
      <c r="I53" s="88">
        <v>64.600000000000009</v>
      </c>
      <c r="J53" s="88">
        <v>0.32</v>
      </c>
      <c r="K53" s="88">
        <v>0</v>
      </c>
      <c r="L53" s="88">
        <v>14.120000000000001</v>
      </c>
      <c r="M53" s="116">
        <v>0</v>
      </c>
      <c r="N53" s="115">
        <v>273.27</v>
      </c>
      <c r="O53" s="88">
        <v>276.47000000000003</v>
      </c>
      <c r="P53" s="88">
        <v>0</v>
      </c>
      <c r="Q53" s="88">
        <v>0</v>
      </c>
      <c r="R53" s="88">
        <v>0</v>
      </c>
      <c r="S53" s="116">
        <v>0</v>
      </c>
      <c r="W53">
        <v>7.67</v>
      </c>
      <c r="X53">
        <v>0.3</v>
      </c>
      <c r="Y53">
        <v>0.45</v>
      </c>
      <c r="Z53">
        <v>20</v>
      </c>
      <c r="AA53">
        <v>0.36</v>
      </c>
      <c r="AB53">
        <v>222.02</v>
      </c>
      <c r="AC53">
        <v>10</v>
      </c>
      <c r="AD53">
        <v>0.32</v>
      </c>
      <c r="AE53">
        <v>0</v>
      </c>
      <c r="AF53">
        <v>60</v>
      </c>
      <c r="AG53">
        <v>0.52</v>
      </c>
      <c r="AH53">
        <v>40</v>
      </c>
      <c r="AI53">
        <v>6.45</v>
      </c>
      <c r="AJ53">
        <v>51.25</v>
      </c>
      <c r="AK53">
        <v>0.5</v>
      </c>
      <c r="AL53">
        <v>79.290000000000006</v>
      </c>
      <c r="AM53">
        <v>0</v>
      </c>
      <c r="AN53">
        <v>17.18</v>
      </c>
      <c r="AO53">
        <v>0.2</v>
      </c>
      <c r="AP53">
        <v>0.32</v>
      </c>
      <c r="AQ53">
        <v>50</v>
      </c>
      <c r="AR53">
        <v>64.2</v>
      </c>
      <c r="AS53">
        <v>0.4</v>
      </c>
      <c r="AT53">
        <v>149.80000000000001</v>
      </c>
    </row>
    <row r="54" spans="1:46">
      <c r="A54" t="s">
        <v>444</v>
      </c>
      <c r="G54" t="s">
        <v>96</v>
      </c>
      <c r="H54" s="115">
        <v>152.45000000000002</v>
      </c>
      <c r="I54" s="88">
        <v>64.600000000000009</v>
      </c>
      <c r="J54" s="88">
        <v>0.32</v>
      </c>
      <c r="K54" s="88">
        <v>0</v>
      </c>
      <c r="L54" s="88">
        <v>14.1</v>
      </c>
      <c r="M54" s="116">
        <v>0</v>
      </c>
      <c r="N54" s="115">
        <v>273.27</v>
      </c>
      <c r="O54" s="88">
        <v>276.47000000000003</v>
      </c>
      <c r="P54" s="88">
        <v>0</v>
      </c>
      <c r="Q54" s="88">
        <v>0</v>
      </c>
      <c r="R54" s="88">
        <v>0</v>
      </c>
      <c r="S54" s="116">
        <v>0</v>
      </c>
      <c r="W54">
        <v>7.67</v>
      </c>
      <c r="X54">
        <v>0.3</v>
      </c>
      <c r="Y54">
        <v>0.45</v>
      </c>
      <c r="Z54">
        <v>20</v>
      </c>
      <c r="AA54">
        <v>0.36</v>
      </c>
      <c r="AB54">
        <v>222.02</v>
      </c>
      <c r="AC54">
        <v>10</v>
      </c>
      <c r="AD54">
        <v>0.32</v>
      </c>
      <c r="AE54">
        <v>0</v>
      </c>
      <c r="AF54">
        <v>60</v>
      </c>
      <c r="AG54">
        <v>0.52</v>
      </c>
      <c r="AH54">
        <v>40</v>
      </c>
      <c r="AI54">
        <v>6.43</v>
      </c>
      <c r="AJ54">
        <v>51.25</v>
      </c>
      <c r="AK54">
        <v>0.5</v>
      </c>
      <c r="AL54">
        <v>79.290000000000006</v>
      </c>
      <c r="AM54">
        <v>0</v>
      </c>
      <c r="AN54">
        <v>17.18</v>
      </c>
      <c r="AO54">
        <v>0.2</v>
      </c>
      <c r="AP54">
        <v>0.32</v>
      </c>
      <c r="AQ54">
        <v>50</v>
      </c>
      <c r="AR54">
        <v>64.2</v>
      </c>
      <c r="AS54">
        <v>0.4</v>
      </c>
      <c r="AT54">
        <v>149.80000000000001</v>
      </c>
    </row>
    <row r="55" spans="1:46">
      <c r="A55" t="s">
        <v>446</v>
      </c>
      <c r="G55" t="s">
        <v>97</v>
      </c>
      <c r="H55" s="115">
        <v>152.45000000000002</v>
      </c>
      <c r="I55" s="88">
        <v>64.600000000000009</v>
      </c>
      <c r="J55" s="88">
        <v>0.32</v>
      </c>
      <c r="K55" s="88">
        <v>0</v>
      </c>
      <c r="L55" s="88">
        <v>14.09</v>
      </c>
      <c r="M55" s="116">
        <v>0</v>
      </c>
      <c r="N55" s="115">
        <v>273.27</v>
      </c>
      <c r="O55" s="88">
        <v>276.47000000000003</v>
      </c>
      <c r="P55" s="88">
        <v>0</v>
      </c>
      <c r="Q55" s="88">
        <v>0</v>
      </c>
      <c r="R55" s="88">
        <v>0</v>
      </c>
      <c r="S55" s="116">
        <v>0</v>
      </c>
      <c r="W55">
        <v>7.67</v>
      </c>
      <c r="X55">
        <v>0.3</v>
      </c>
      <c r="Y55">
        <v>0.45</v>
      </c>
      <c r="Z55">
        <v>20</v>
      </c>
      <c r="AA55">
        <v>0.36</v>
      </c>
      <c r="AB55">
        <v>222.02</v>
      </c>
      <c r="AC55">
        <v>10</v>
      </c>
      <c r="AD55">
        <v>0.32</v>
      </c>
      <c r="AE55">
        <v>0</v>
      </c>
      <c r="AF55">
        <v>60</v>
      </c>
      <c r="AG55">
        <v>0.52</v>
      </c>
      <c r="AH55">
        <v>40</v>
      </c>
      <c r="AI55">
        <v>6.42</v>
      </c>
      <c r="AJ55">
        <v>51.25</v>
      </c>
      <c r="AK55">
        <v>0.5</v>
      </c>
      <c r="AL55">
        <v>79.290000000000006</v>
      </c>
      <c r="AM55">
        <v>0</v>
      </c>
      <c r="AN55">
        <v>17.18</v>
      </c>
      <c r="AO55">
        <v>0.2</v>
      </c>
      <c r="AP55">
        <v>0.32</v>
      </c>
      <c r="AQ55">
        <v>50</v>
      </c>
      <c r="AR55">
        <v>64.2</v>
      </c>
      <c r="AS55">
        <v>0.4</v>
      </c>
      <c r="AT55">
        <v>149.80000000000001</v>
      </c>
    </row>
    <row r="56" spans="1:46">
      <c r="A56" t="s">
        <v>446</v>
      </c>
      <c r="G56" t="s">
        <v>98</v>
      </c>
      <c r="H56" s="115">
        <v>152.45000000000002</v>
      </c>
      <c r="I56" s="88">
        <v>64.600000000000009</v>
      </c>
      <c r="J56" s="88">
        <v>0.32</v>
      </c>
      <c r="K56" s="88">
        <v>0</v>
      </c>
      <c r="L56" s="88">
        <v>13.969999999999999</v>
      </c>
      <c r="M56" s="116">
        <v>0</v>
      </c>
      <c r="N56" s="115">
        <v>273.27</v>
      </c>
      <c r="O56" s="88">
        <v>276.47000000000003</v>
      </c>
      <c r="P56" s="88">
        <v>0</v>
      </c>
      <c r="Q56" s="88">
        <v>0</v>
      </c>
      <c r="R56" s="88">
        <v>0</v>
      </c>
      <c r="S56" s="116">
        <v>0</v>
      </c>
      <c r="W56">
        <v>7.67</v>
      </c>
      <c r="X56">
        <v>0.3</v>
      </c>
      <c r="Y56">
        <v>0.45</v>
      </c>
      <c r="Z56">
        <v>20</v>
      </c>
      <c r="AA56">
        <v>0.36</v>
      </c>
      <c r="AB56">
        <v>222.02</v>
      </c>
      <c r="AC56">
        <v>10</v>
      </c>
      <c r="AD56">
        <v>0.32</v>
      </c>
      <c r="AE56">
        <v>0</v>
      </c>
      <c r="AF56">
        <v>60</v>
      </c>
      <c r="AG56">
        <v>0.52</v>
      </c>
      <c r="AH56">
        <v>40</v>
      </c>
      <c r="AI56">
        <v>6.3</v>
      </c>
      <c r="AJ56">
        <v>51.25</v>
      </c>
      <c r="AK56">
        <v>0.5</v>
      </c>
      <c r="AL56">
        <v>79.290000000000006</v>
      </c>
      <c r="AM56">
        <v>0</v>
      </c>
      <c r="AN56">
        <v>17.18</v>
      </c>
      <c r="AO56">
        <v>0.2</v>
      </c>
      <c r="AP56">
        <v>0.32</v>
      </c>
      <c r="AQ56">
        <v>50</v>
      </c>
      <c r="AR56">
        <v>64.2</v>
      </c>
      <c r="AS56">
        <v>0.4</v>
      </c>
      <c r="AT56">
        <v>149.80000000000001</v>
      </c>
    </row>
    <row r="57" spans="1:46">
      <c r="G57" t="s">
        <v>99</v>
      </c>
      <c r="H57" s="115">
        <v>152.45000000000002</v>
      </c>
      <c r="I57" s="88">
        <v>64.600000000000009</v>
      </c>
      <c r="J57" s="88">
        <v>0.32</v>
      </c>
      <c r="K57" s="88">
        <v>0</v>
      </c>
      <c r="L57" s="88">
        <v>13.84</v>
      </c>
      <c r="M57" s="116">
        <v>0</v>
      </c>
      <c r="N57" s="115">
        <v>273.27</v>
      </c>
      <c r="O57" s="88">
        <v>276.47000000000003</v>
      </c>
      <c r="P57" s="88">
        <v>0</v>
      </c>
      <c r="Q57" s="88">
        <v>0</v>
      </c>
      <c r="R57" s="88">
        <v>0</v>
      </c>
      <c r="S57" s="116">
        <v>0</v>
      </c>
      <c r="W57">
        <v>7.67</v>
      </c>
      <c r="X57">
        <v>0.3</v>
      </c>
      <c r="Y57">
        <v>0.45</v>
      </c>
      <c r="Z57">
        <v>20</v>
      </c>
      <c r="AA57">
        <v>0.36</v>
      </c>
      <c r="AB57">
        <v>222.02</v>
      </c>
      <c r="AC57">
        <v>10</v>
      </c>
      <c r="AD57">
        <v>0.32</v>
      </c>
      <c r="AE57">
        <v>0</v>
      </c>
      <c r="AF57">
        <v>60</v>
      </c>
      <c r="AG57">
        <v>0.52</v>
      </c>
      <c r="AH57">
        <v>40</v>
      </c>
      <c r="AI57">
        <v>6.17</v>
      </c>
      <c r="AJ57">
        <v>51.25</v>
      </c>
      <c r="AK57">
        <v>0.5</v>
      </c>
      <c r="AL57">
        <v>79.290000000000006</v>
      </c>
      <c r="AM57">
        <v>0</v>
      </c>
      <c r="AN57">
        <v>17.18</v>
      </c>
      <c r="AO57">
        <v>0.2</v>
      </c>
      <c r="AP57">
        <v>0.32</v>
      </c>
      <c r="AQ57">
        <v>50</v>
      </c>
      <c r="AR57">
        <v>64.2</v>
      </c>
      <c r="AS57">
        <v>0.4</v>
      </c>
      <c r="AT57">
        <v>149.80000000000001</v>
      </c>
    </row>
    <row r="58" spans="1:46">
      <c r="G58" t="s">
        <v>100</v>
      </c>
      <c r="H58" s="115">
        <v>151.75</v>
      </c>
      <c r="I58" s="88">
        <v>64.3</v>
      </c>
      <c r="J58" s="88">
        <v>0.32</v>
      </c>
      <c r="K58" s="88">
        <v>0</v>
      </c>
      <c r="L58" s="88">
        <v>13.629999999999999</v>
      </c>
      <c r="M58" s="116">
        <v>0</v>
      </c>
      <c r="N58" s="115">
        <v>273.27</v>
      </c>
      <c r="O58" s="88">
        <v>276.47000000000003</v>
      </c>
      <c r="P58" s="88">
        <v>0</v>
      </c>
      <c r="Q58" s="88">
        <v>0</v>
      </c>
      <c r="R58" s="88">
        <v>0</v>
      </c>
      <c r="S58" s="116">
        <v>0</v>
      </c>
      <c r="W58">
        <v>7.67</v>
      </c>
      <c r="X58">
        <v>0.3</v>
      </c>
      <c r="Y58">
        <v>0.45</v>
      </c>
      <c r="Z58">
        <v>20</v>
      </c>
      <c r="AA58">
        <v>0.36</v>
      </c>
      <c r="AB58">
        <v>222.02</v>
      </c>
      <c r="AC58">
        <v>10</v>
      </c>
      <c r="AD58">
        <v>0.32</v>
      </c>
      <c r="AE58">
        <v>0</v>
      </c>
      <c r="AF58">
        <v>60</v>
      </c>
      <c r="AG58">
        <v>0.52</v>
      </c>
      <c r="AH58">
        <v>40</v>
      </c>
      <c r="AI58">
        <v>5.96</v>
      </c>
      <c r="AJ58">
        <v>51.25</v>
      </c>
      <c r="AK58">
        <v>0.5</v>
      </c>
      <c r="AL58">
        <v>79.290000000000006</v>
      </c>
      <c r="AM58">
        <v>0</v>
      </c>
      <c r="AN58">
        <v>17.18</v>
      </c>
      <c r="AO58">
        <v>0.2</v>
      </c>
      <c r="AP58">
        <v>0.32</v>
      </c>
      <c r="AQ58">
        <v>50</v>
      </c>
      <c r="AR58">
        <v>63.9</v>
      </c>
      <c r="AS58">
        <v>0.4</v>
      </c>
      <c r="AT58">
        <v>149.1</v>
      </c>
    </row>
    <row r="59" spans="1:46">
      <c r="G59" t="s">
        <v>101</v>
      </c>
      <c r="H59" s="115">
        <v>147.55000000000001</v>
      </c>
      <c r="I59" s="88">
        <v>62.5</v>
      </c>
      <c r="J59" s="88">
        <v>0.32</v>
      </c>
      <c r="K59" s="88">
        <v>0</v>
      </c>
      <c r="L59" s="88">
        <v>13.34</v>
      </c>
      <c r="M59" s="116">
        <v>0</v>
      </c>
      <c r="N59" s="115">
        <v>273.27</v>
      </c>
      <c r="O59" s="88">
        <v>276.47000000000003</v>
      </c>
      <c r="P59" s="88">
        <v>0</v>
      </c>
      <c r="Q59" s="88">
        <v>0</v>
      </c>
      <c r="R59" s="88">
        <v>0</v>
      </c>
      <c r="S59" s="116">
        <v>0</v>
      </c>
      <c r="W59">
        <v>7.67</v>
      </c>
      <c r="X59">
        <v>0.3</v>
      </c>
      <c r="Y59">
        <v>0.45</v>
      </c>
      <c r="Z59">
        <v>20</v>
      </c>
      <c r="AA59">
        <v>0.36</v>
      </c>
      <c r="AB59">
        <v>222.02</v>
      </c>
      <c r="AC59">
        <v>10</v>
      </c>
      <c r="AD59">
        <v>0.32</v>
      </c>
      <c r="AE59">
        <v>0</v>
      </c>
      <c r="AF59">
        <v>60</v>
      </c>
      <c r="AG59">
        <v>0.52</v>
      </c>
      <c r="AH59">
        <v>40</v>
      </c>
      <c r="AI59">
        <v>5.67</v>
      </c>
      <c r="AJ59">
        <v>51.25</v>
      </c>
      <c r="AK59">
        <v>0.5</v>
      </c>
      <c r="AL59">
        <v>79.290000000000006</v>
      </c>
      <c r="AM59">
        <v>0</v>
      </c>
      <c r="AN59">
        <v>17.18</v>
      </c>
      <c r="AO59">
        <v>0.2</v>
      </c>
      <c r="AP59">
        <v>0.32</v>
      </c>
      <c r="AQ59">
        <v>50</v>
      </c>
      <c r="AR59">
        <v>62.1</v>
      </c>
      <c r="AS59">
        <v>0.4</v>
      </c>
      <c r="AT59">
        <v>144.9</v>
      </c>
    </row>
    <row r="60" spans="1:46">
      <c r="G60" t="s">
        <v>102</v>
      </c>
      <c r="H60" s="115">
        <v>142.65</v>
      </c>
      <c r="I60" s="88">
        <v>60.4</v>
      </c>
      <c r="J60" s="88">
        <v>0.32</v>
      </c>
      <c r="K60" s="88">
        <v>0</v>
      </c>
      <c r="L60" s="88">
        <v>12.6</v>
      </c>
      <c r="M60" s="116">
        <v>0</v>
      </c>
      <c r="N60" s="115">
        <v>273.27</v>
      </c>
      <c r="O60" s="88">
        <v>276.47000000000003</v>
      </c>
      <c r="P60" s="88">
        <v>0</v>
      </c>
      <c r="Q60" s="88">
        <v>0</v>
      </c>
      <c r="R60" s="88">
        <v>0</v>
      </c>
      <c r="S60" s="116">
        <v>0</v>
      </c>
      <c r="W60">
        <v>7.67</v>
      </c>
      <c r="X60">
        <v>0.3</v>
      </c>
      <c r="Y60">
        <v>0.45</v>
      </c>
      <c r="Z60">
        <v>20</v>
      </c>
      <c r="AA60">
        <v>0.36</v>
      </c>
      <c r="AB60">
        <v>222.02</v>
      </c>
      <c r="AC60">
        <v>10</v>
      </c>
      <c r="AD60">
        <v>0.32</v>
      </c>
      <c r="AE60">
        <v>0</v>
      </c>
      <c r="AF60">
        <v>60</v>
      </c>
      <c r="AG60">
        <v>0.52</v>
      </c>
      <c r="AH60">
        <v>40</v>
      </c>
      <c r="AI60">
        <v>4.93</v>
      </c>
      <c r="AJ60">
        <v>51.25</v>
      </c>
      <c r="AK60">
        <v>0.5</v>
      </c>
      <c r="AL60">
        <v>79.290000000000006</v>
      </c>
      <c r="AM60">
        <v>0</v>
      </c>
      <c r="AN60">
        <v>17.18</v>
      </c>
      <c r="AO60">
        <v>0.2</v>
      </c>
      <c r="AP60">
        <v>0.32</v>
      </c>
      <c r="AQ60">
        <v>50</v>
      </c>
      <c r="AR60">
        <v>60</v>
      </c>
      <c r="AS60">
        <v>0.4</v>
      </c>
      <c r="AT60">
        <v>140</v>
      </c>
    </row>
    <row r="61" spans="1:46">
      <c r="G61" t="s">
        <v>103</v>
      </c>
      <c r="H61" s="115">
        <v>135.65</v>
      </c>
      <c r="I61" s="88">
        <v>57.4</v>
      </c>
      <c r="J61" s="88">
        <v>0.32</v>
      </c>
      <c r="K61" s="88">
        <v>0</v>
      </c>
      <c r="L61" s="88">
        <v>12.84</v>
      </c>
      <c r="M61" s="116">
        <v>0</v>
      </c>
      <c r="N61" s="115">
        <v>273.27</v>
      </c>
      <c r="O61" s="88">
        <v>276.47000000000003</v>
      </c>
      <c r="P61" s="88">
        <v>0</v>
      </c>
      <c r="Q61" s="88">
        <v>0</v>
      </c>
      <c r="R61" s="88">
        <v>0</v>
      </c>
      <c r="S61" s="116">
        <v>0</v>
      </c>
      <c r="W61">
        <v>7.67</v>
      </c>
      <c r="X61">
        <v>0.3</v>
      </c>
      <c r="Y61">
        <v>0.45</v>
      </c>
      <c r="Z61">
        <v>20</v>
      </c>
      <c r="AA61">
        <v>0.36</v>
      </c>
      <c r="AB61">
        <v>222.02</v>
      </c>
      <c r="AC61">
        <v>10</v>
      </c>
      <c r="AD61">
        <v>0.32</v>
      </c>
      <c r="AE61">
        <v>0</v>
      </c>
      <c r="AF61">
        <v>60</v>
      </c>
      <c r="AG61">
        <v>0.52</v>
      </c>
      <c r="AH61">
        <v>40</v>
      </c>
      <c r="AI61">
        <v>5.17</v>
      </c>
      <c r="AJ61">
        <v>51.25</v>
      </c>
      <c r="AK61">
        <v>0.5</v>
      </c>
      <c r="AL61">
        <v>79.290000000000006</v>
      </c>
      <c r="AM61">
        <v>0</v>
      </c>
      <c r="AN61">
        <v>17.18</v>
      </c>
      <c r="AO61">
        <v>0.2</v>
      </c>
      <c r="AP61">
        <v>0.32</v>
      </c>
      <c r="AQ61">
        <v>50</v>
      </c>
      <c r="AR61">
        <v>57</v>
      </c>
      <c r="AS61">
        <v>0.4</v>
      </c>
      <c r="AT61">
        <v>133</v>
      </c>
    </row>
    <row r="62" spans="1:46">
      <c r="G62" t="s">
        <v>104</v>
      </c>
      <c r="H62" s="115">
        <v>128.65</v>
      </c>
      <c r="I62" s="88">
        <v>54.4</v>
      </c>
      <c r="J62" s="88">
        <v>0.32</v>
      </c>
      <c r="K62" s="88">
        <v>0</v>
      </c>
      <c r="L62" s="88">
        <v>11.64</v>
      </c>
      <c r="M62" s="116">
        <v>0</v>
      </c>
      <c r="N62" s="115">
        <v>273.27</v>
      </c>
      <c r="O62" s="88">
        <v>276.47000000000003</v>
      </c>
      <c r="P62" s="88">
        <v>0</v>
      </c>
      <c r="Q62" s="88">
        <v>0</v>
      </c>
      <c r="R62" s="88">
        <v>0</v>
      </c>
      <c r="S62" s="116">
        <v>0</v>
      </c>
      <c r="W62">
        <v>7.67</v>
      </c>
      <c r="X62">
        <v>0.3</v>
      </c>
      <c r="Y62">
        <v>0.45</v>
      </c>
      <c r="Z62">
        <v>20</v>
      </c>
      <c r="AA62">
        <v>0.36</v>
      </c>
      <c r="AB62">
        <v>222.02</v>
      </c>
      <c r="AC62">
        <v>10</v>
      </c>
      <c r="AD62">
        <v>0.32</v>
      </c>
      <c r="AE62">
        <v>0</v>
      </c>
      <c r="AF62">
        <v>60</v>
      </c>
      <c r="AG62">
        <v>0.52</v>
      </c>
      <c r="AH62">
        <v>40</v>
      </c>
      <c r="AI62">
        <v>3.97</v>
      </c>
      <c r="AJ62">
        <v>51.25</v>
      </c>
      <c r="AK62">
        <v>0.5</v>
      </c>
      <c r="AL62">
        <v>79.290000000000006</v>
      </c>
      <c r="AM62">
        <v>0</v>
      </c>
      <c r="AN62">
        <v>17.18</v>
      </c>
      <c r="AO62">
        <v>0.2</v>
      </c>
      <c r="AP62">
        <v>0.32</v>
      </c>
      <c r="AQ62">
        <v>50</v>
      </c>
      <c r="AR62">
        <v>54</v>
      </c>
      <c r="AS62">
        <v>0.4</v>
      </c>
      <c r="AT62">
        <v>126</v>
      </c>
    </row>
    <row r="63" spans="1:46">
      <c r="G63" t="s">
        <v>105</v>
      </c>
      <c r="H63" s="115">
        <v>121.65</v>
      </c>
      <c r="I63" s="88">
        <v>51.4</v>
      </c>
      <c r="J63" s="88">
        <v>0.32</v>
      </c>
      <c r="K63" s="88">
        <v>0</v>
      </c>
      <c r="L63" s="88">
        <v>12.26</v>
      </c>
      <c r="M63" s="116">
        <v>0</v>
      </c>
      <c r="N63" s="115">
        <v>273.27</v>
      </c>
      <c r="O63" s="88">
        <v>276.47000000000003</v>
      </c>
      <c r="P63" s="88">
        <v>0</v>
      </c>
      <c r="Q63" s="88">
        <v>0</v>
      </c>
      <c r="R63" s="88">
        <v>0</v>
      </c>
      <c r="S63" s="116">
        <v>0</v>
      </c>
      <c r="W63">
        <v>7.67</v>
      </c>
      <c r="X63">
        <v>0.3</v>
      </c>
      <c r="Y63">
        <v>0.45</v>
      </c>
      <c r="Z63">
        <v>20</v>
      </c>
      <c r="AA63">
        <v>0.36</v>
      </c>
      <c r="AB63">
        <v>222.02</v>
      </c>
      <c r="AC63">
        <v>10</v>
      </c>
      <c r="AD63">
        <v>0.32</v>
      </c>
      <c r="AE63">
        <v>0</v>
      </c>
      <c r="AF63">
        <v>60</v>
      </c>
      <c r="AG63">
        <v>0.52</v>
      </c>
      <c r="AH63">
        <v>40</v>
      </c>
      <c r="AI63">
        <v>4.59</v>
      </c>
      <c r="AJ63">
        <v>51.25</v>
      </c>
      <c r="AK63">
        <v>0.5</v>
      </c>
      <c r="AL63">
        <v>79.290000000000006</v>
      </c>
      <c r="AM63">
        <v>0</v>
      </c>
      <c r="AN63">
        <v>17.18</v>
      </c>
      <c r="AO63">
        <v>0.2</v>
      </c>
      <c r="AP63">
        <v>0.32</v>
      </c>
      <c r="AQ63">
        <v>50</v>
      </c>
      <c r="AR63">
        <v>51</v>
      </c>
      <c r="AS63">
        <v>0.4</v>
      </c>
      <c r="AT63">
        <v>119</v>
      </c>
    </row>
    <row r="64" spans="1:46">
      <c r="G64" t="s">
        <v>106</v>
      </c>
      <c r="H64" s="115">
        <v>114.65</v>
      </c>
      <c r="I64" s="88">
        <v>48.4</v>
      </c>
      <c r="J64" s="88">
        <v>0.32</v>
      </c>
      <c r="K64" s="88">
        <v>0</v>
      </c>
      <c r="L64" s="88">
        <v>11.74</v>
      </c>
      <c r="M64" s="116">
        <v>0</v>
      </c>
      <c r="N64" s="115">
        <v>273.27</v>
      </c>
      <c r="O64" s="88">
        <v>276.47000000000003</v>
      </c>
      <c r="P64" s="88">
        <v>0</v>
      </c>
      <c r="Q64" s="88">
        <v>0</v>
      </c>
      <c r="R64" s="88">
        <v>0</v>
      </c>
      <c r="S64" s="116">
        <v>0</v>
      </c>
      <c r="W64">
        <v>7.67</v>
      </c>
      <c r="X64">
        <v>0.3</v>
      </c>
      <c r="Y64">
        <v>0.45</v>
      </c>
      <c r="Z64">
        <v>20</v>
      </c>
      <c r="AA64">
        <v>0.36</v>
      </c>
      <c r="AB64">
        <v>222.02</v>
      </c>
      <c r="AC64">
        <v>10</v>
      </c>
      <c r="AD64">
        <v>0.32</v>
      </c>
      <c r="AE64">
        <v>0</v>
      </c>
      <c r="AF64">
        <v>60</v>
      </c>
      <c r="AG64">
        <v>0.52</v>
      </c>
      <c r="AH64">
        <v>40</v>
      </c>
      <c r="AI64">
        <v>4.07</v>
      </c>
      <c r="AJ64">
        <v>51.25</v>
      </c>
      <c r="AK64">
        <v>0.5</v>
      </c>
      <c r="AL64">
        <v>79.290000000000006</v>
      </c>
      <c r="AM64">
        <v>0</v>
      </c>
      <c r="AN64">
        <v>17.18</v>
      </c>
      <c r="AO64">
        <v>0.2</v>
      </c>
      <c r="AP64">
        <v>0.32</v>
      </c>
      <c r="AQ64">
        <v>50</v>
      </c>
      <c r="AR64">
        <v>48</v>
      </c>
      <c r="AS64">
        <v>0.4</v>
      </c>
      <c r="AT64">
        <v>112</v>
      </c>
    </row>
    <row r="65" spans="7:46">
      <c r="G65" t="s">
        <v>107</v>
      </c>
      <c r="H65" s="115">
        <v>107.65</v>
      </c>
      <c r="I65" s="88">
        <v>45.4</v>
      </c>
      <c r="J65" s="88">
        <v>0.32</v>
      </c>
      <c r="K65" s="88">
        <v>0</v>
      </c>
      <c r="L65" s="88">
        <v>11.08</v>
      </c>
      <c r="M65" s="116">
        <v>0</v>
      </c>
      <c r="N65" s="115">
        <v>273.27</v>
      </c>
      <c r="O65" s="88">
        <v>276.47000000000003</v>
      </c>
      <c r="P65" s="88">
        <v>0</v>
      </c>
      <c r="Q65" s="88">
        <v>0</v>
      </c>
      <c r="R65" s="88">
        <v>0</v>
      </c>
      <c r="S65" s="116">
        <v>0</v>
      </c>
      <c r="W65">
        <v>7.67</v>
      </c>
      <c r="X65">
        <v>0.3</v>
      </c>
      <c r="Y65">
        <v>0.45</v>
      </c>
      <c r="Z65">
        <v>20</v>
      </c>
      <c r="AA65">
        <v>0.36</v>
      </c>
      <c r="AB65">
        <v>222.02</v>
      </c>
      <c r="AC65">
        <v>10</v>
      </c>
      <c r="AD65">
        <v>0.32</v>
      </c>
      <c r="AE65">
        <v>0</v>
      </c>
      <c r="AF65">
        <v>60</v>
      </c>
      <c r="AG65">
        <v>0.52</v>
      </c>
      <c r="AH65">
        <v>40</v>
      </c>
      <c r="AI65">
        <v>3.41</v>
      </c>
      <c r="AJ65">
        <v>51.25</v>
      </c>
      <c r="AK65">
        <v>0.5</v>
      </c>
      <c r="AL65">
        <v>79.290000000000006</v>
      </c>
      <c r="AM65">
        <v>0</v>
      </c>
      <c r="AN65">
        <v>17.18</v>
      </c>
      <c r="AO65">
        <v>0.2</v>
      </c>
      <c r="AP65">
        <v>0.32</v>
      </c>
      <c r="AQ65">
        <v>50</v>
      </c>
      <c r="AR65">
        <v>45</v>
      </c>
      <c r="AS65">
        <v>0.4</v>
      </c>
      <c r="AT65">
        <v>105</v>
      </c>
    </row>
    <row r="66" spans="7:46">
      <c r="G66" t="s">
        <v>108</v>
      </c>
      <c r="H66" s="115">
        <v>100.65</v>
      </c>
      <c r="I66" s="88">
        <v>42.4</v>
      </c>
      <c r="J66" s="88">
        <v>0.32</v>
      </c>
      <c r="K66" s="88">
        <v>0</v>
      </c>
      <c r="L66" s="88">
        <v>10.83</v>
      </c>
      <c r="M66" s="116">
        <v>0</v>
      </c>
      <c r="N66" s="115">
        <v>273.27</v>
      </c>
      <c r="O66" s="88">
        <v>276.47000000000003</v>
      </c>
      <c r="P66" s="88">
        <v>0</v>
      </c>
      <c r="Q66" s="88">
        <v>0</v>
      </c>
      <c r="R66" s="88">
        <v>0</v>
      </c>
      <c r="S66" s="116">
        <v>0</v>
      </c>
      <c r="W66">
        <v>7.67</v>
      </c>
      <c r="X66">
        <v>0.3</v>
      </c>
      <c r="Y66">
        <v>0.45</v>
      </c>
      <c r="Z66">
        <v>20</v>
      </c>
      <c r="AA66">
        <v>0.36</v>
      </c>
      <c r="AB66">
        <v>222.02</v>
      </c>
      <c r="AC66">
        <v>10</v>
      </c>
      <c r="AD66">
        <v>0.32</v>
      </c>
      <c r="AE66">
        <v>0</v>
      </c>
      <c r="AF66">
        <v>60</v>
      </c>
      <c r="AG66">
        <v>0.52</v>
      </c>
      <c r="AH66">
        <v>40</v>
      </c>
      <c r="AI66">
        <v>3.16</v>
      </c>
      <c r="AJ66">
        <v>51.25</v>
      </c>
      <c r="AK66">
        <v>0.5</v>
      </c>
      <c r="AL66">
        <v>79.290000000000006</v>
      </c>
      <c r="AM66">
        <v>0</v>
      </c>
      <c r="AN66">
        <v>17.18</v>
      </c>
      <c r="AO66">
        <v>0.2</v>
      </c>
      <c r="AP66">
        <v>0.32</v>
      </c>
      <c r="AQ66">
        <v>50</v>
      </c>
      <c r="AR66">
        <v>42</v>
      </c>
      <c r="AS66">
        <v>0.4</v>
      </c>
      <c r="AT66">
        <v>98</v>
      </c>
    </row>
    <row r="67" spans="7:46">
      <c r="G67" t="s">
        <v>109</v>
      </c>
      <c r="H67" s="115">
        <v>79.650000000000006</v>
      </c>
      <c r="I67" s="88">
        <v>33.4</v>
      </c>
      <c r="J67" s="88">
        <v>0.32</v>
      </c>
      <c r="K67" s="88">
        <v>0</v>
      </c>
      <c r="L67" s="88">
        <v>9.7799999999999994</v>
      </c>
      <c r="M67" s="116">
        <v>0</v>
      </c>
      <c r="N67" s="115">
        <v>273.27</v>
      </c>
      <c r="O67" s="88">
        <v>276.47000000000003</v>
      </c>
      <c r="P67" s="88">
        <v>0</v>
      </c>
      <c r="Q67" s="88">
        <v>0</v>
      </c>
      <c r="R67" s="88">
        <v>0</v>
      </c>
      <c r="S67" s="116">
        <v>0</v>
      </c>
      <c r="W67">
        <v>7.67</v>
      </c>
      <c r="X67">
        <v>0.3</v>
      </c>
      <c r="Y67">
        <v>0.45</v>
      </c>
      <c r="Z67">
        <v>20</v>
      </c>
      <c r="AA67">
        <v>0.36</v>
      </c>
      <c r="AB67">
        <v>222.02</v>
      </c>
      <c r="AC67">
        <v>10</v>
      </c>
      <c r="AD67">
        <v>0.32</v>
      </c>
      <c r="AE67">
        <v>0</v>
      </c>
      <c r="AF67">
        <v>60</v>
      </c>
      <c r="AG67">
        <v>0.52</v>
      </c>
      <c r="AH67">
        <v>40</v>
      </c>
      <c r="AI67">
        <v>2.11</v>
      </c>
      <c r="AJ67">
        <v>51.25</v>
      </c>
      <c r="AK67">
        <v>0.5</v>
      </c>
      <c r="AL67">
        <v>79.290000000000006</v>
      </c>
      <c r="AM67">
        <v>0</v>
      </c>
      <c r="AN67">
        <v>17.18</v>
      </c>
      <c r="AO67">
        <v>0.2</v>
      </c>
      <c r="AP67">
        <v>0.32</v>
      </c>
      <c r="AQ67">
        <v>50</v>
      </c>
      <c r="AR67">
        <v>33</v>
      </c>
      <c r="AS67">
        <v>0.4</v>
      </c>
      <c r="AT67">
        <v>77</v>
      </c>
    </row>
    <row r="68" spans="7:46">
      <c r="G68" t="s">
        <v>110</v>
      </c>
      <c r="H68" s="115">
        <v>72.650000000000006</v>
      </c>
      <c r="I68" s="88">
        <v>30.4</v>
      </c>
      <c r="J68" s="88">
        <v>0.32</v>
      </c>
      <c r="K68" s="88">
        <v>0</v>
      </c>
      <c r="L68" s="88">
        <v>8.93</v>
      </c>
      <c r="M68" s="116">
        <v>0</v>
      </c>
      <c r="N68" s="115">
        <v>273.27</v>
      </c>
      <c r="O68" s="88">
        <v>276.47000000000003</v>
      </c>
      <c r="P68" s="88">
        <v>0</v>
      </c>
      <c r="Q68" s="88">
        <v>0</v>
      </c>
      <c r="R68" s="88">
        <v>0</v>
      </c>
      <c r="S68" s="116">
        <v>0</v>
      </c>
      <c r="W68">
        <v>7.67</v>
      </c>
      <c r="X68">
        <v>0.3</v>
      </c>
      <c r="Y68">
        <v>0.45</v>
      </c>
      <c r="Z68">
        <v>20</v>
      </c>
      <c r="AA68">
        <v>0.36</v>
      </c>
      <c r="AB68">
        <v>222.02</v>
      </c>
      <c r="AC68">
        <v>10</v>
      </c>
      <c r="AD68">
        <v>0.32</v>
      </c>
      <c r="AE68">
        <v>0</v>
      </c>
      <c r="AF68">
        <v>60</v>
      </c>
      <c r="AG68">
        <v>0.52</v>
      </c>
      <c r="AH68">
        <v>40</v>
      </c>
      <c r="AI68">
        <v>1.26</v>
      </c>
      <c r="AJ68">
        <v>51.25</v>
      </c>
      <c r="AK68">
        <v>0.5</v>
      </c>
      <c r="AL68">
        <v>79.290000000000006</v>
      </c>
      <c r="AM68">
        <v>0</v>
      </c>
      <c r="AN68">
        <v>17.18</v>
      </c>
      <c r="AO68">
        <v>0.2</v>
      </c>
      <c r="AP68">
        <v>0.32</v>
      </c>
      <c r="AQ68">
        <v>50</v>
      </c>
      <c r="AR68">
        <v>30</v>
      </c>
      <c r="AS68">
        <v>0.4</v>
      </c>
      <c r="AT68">
        <v>70</v>
      </c>
    </row>
    <row r="69" spans="7:46">
      <c r="G69" t="s">
        <v>111</v>
      </c>
      <c r="H69" s="115">
        <v>65.650000000000006</v>
      </c>
      <c r="I69" s="88">
        <v>27.4</v>
      </c>
      <c r="J69" s="88">
        <v>2.6999999999999997</v>
      </c>
      <c r="K69" s="88">
        <v>0</v>
      </c>
      <c r="L69" s="88">
        <v>8.92</v>
      </c>
      <c r="M69" s="116">
        <v>0</v>
      </c>
      <c r="N69" s="115">
        <v>273.27</v>
      </c>
      <c r="O69" s="88">
        <v>276.47000000000003</v>
      </c>
      <c r="P69" s="88">
        <v>0</v>
      </c>
      <c r="Q69" s="88">
        <v>0</v>
      </c>
      <c r="R69" s="88">
        <v>0</v>
      </c>
      <c r="S69" s="116">
        <v>0</v>
      </c>
      <c r="W69">
        <v>7.67</v>
      </c>
      <c r="X69">
        <v>0.3</v>
      </c>
      <c r="Y69">
        <v>0.45</v>
      </c>
      <c r="Z69">
        <v>20</v>
      </c>
      <c r="AA69">
        <v>0.36</v>
      </c>
      <c r="AB69">
        <v>222.02</v>
      </c>
      <c r="AC69">
        <v>10</v>
      </c>
      <c r="AD69">
        <v>0.32</v>
      </c>
      <c r="AE69">
        <v>0</v>
      </c>
      <c r="AF69">
        <v>60</v>
      </c>
      <c r="AG69">
        <v>0.52</v>
      </c>
      <c r="AH69">
        <v>40</v>
      </c>
      <c r="AI69">
        <v>1.25</v>
      </c>
      <c r="AJ69">
        <v>51.25</v>
      </c>
      <c r="AK69">
        <v>0.5</v>
      </c>
      <c r="AL69">
        <v>79.290000000000006</v>
      </c>
      <c r="AM69">
        <v>2.38</v>
      </c>
      <c r="AN69">
        <v>17.18</v>
      </c>
      <c r="AO69">
        <v>0.2</v>
      </c>
      <c r="AP69">
        <v>0.32</v>
      </c>
      <c r="AQ69">
        <v>50</v>
      </c>
      <c r="AR69">
        <v>27</v>
      </c>
      <c r="AS69">
        <v>0.4</v>
      </c>
      <c r="AT69">
        <v>63</v>
      </c>
    </row>
    <row r="70" spans="7:46">
      <c r="G70" t="s">
        <v>112</v>
      </c>
      <c r="H70" s="115">
        <v>48.15</v>
      </c>
      <c r="I70" s="88">
        <v>19.899999999999999</v>
      </c>
      <c r="J70" s="88">
        <v>2.6999999999999997</v>
      </c>
      <c r="K70" s="88">
        <v>0</v>
      </c>
      <c r="L70" s="88">
        <v>8.8000000000000007</v>
      </c>
      <c r="M70" s="116">
        <v>0</v>
      </c>
      <c r="N70" s="115">
        <v>273.27</v>
      </c>
      <c r="O70" s="88">
        <v>276.47000000000003</v>
      </c>
      <c r="P70" s="88">
        <v>0</v>
      </c>
      <c r="Q70" s="88">
        <v>0</v>
      </c>
      <c r="R70" s="88">
        <v>0</v>
      </c>
      <c r="S70" s="116">
        <v>0</v>
      </c>
      <c r="W70">
        <v>7.67</v>
      </c>
      <c r="X70">
        <v>0.3</v>
      </c>
      <c r="Y70">
        <v>0.45</v>
      </c>
      <c r="Z70">
        <v>20</v>
      </c>
      <c r="AA70">
        <v>0.36</v>
      </c>
      <c r="AB70">
        <v>222.02</v>
      </c>
      <c r="AC70">
        <v>10</v>
      </c>
      <c r="AD70">
        <v>0.32</v>
      </c>
      <c r="AE70">
        <v>0</v>
      </c>
      <c r="AF70">
        <v>60</v>
      </c>
      <c r="AG70">
        <v>0.52</v>
      </c>
      <c r="AH70">
        <v>40</v>
      </c>
      <c r="AI70">
        <v>1.1299999999999999</v>
      </c>
      <c r="AJ70">
        <v>51.25</v>
      </c>
      <c r="AK70">
        <v>0.5</v>
      </c>
      <c r="AL70">
        <v>79.290000000000006</v>
      </c>
      <c r="AM70">
        <v>2.38</v>
      </c>
      <c r="AN70">
        <v>17.18</v>
      </c>
      <c r="AO70">
        <v>0.2</v>
      </c>
      <c r="AP70">
        <v>0.32</v>
      </c>
      <c r="AQ70">
        <v>50</v>
      </c>
      <c r="AR70">
        <v>19.5</v>
      </c>
      <c r="AS70">
        <v>0.4</v>
      </c>
      <c r="AT70">
        <v>45.5</v>
      </c>
    </row>
    <row r="71" spans="7:46">
      <c r="G71" t="s">
        <v>113</v>
      </c>
      <c r="H71" s="115">
        <v>30.65</v>
      </c>
      <c r="I71" s="88">
        <v>12.4</v>
      </c>
      <c r="J71" s="88">
        <v>2.61</v>
      </c>
      <c r="K71" s="88">
        <v>0</v>
      </c>
      <c r="L71" s="88">
        <v>8.26</v>
      </c>
      <c r="M71" s="116">
        <v>0</v>
      </c>
      <c r="N71" s="115">
        <v>273.27</v>
      </c>
      <c r="O71" s="88">
        <v>276.47000000000003</v>
      </c>
      <c r="P71" s="88">
        <v>0</v>
      </c>
      <c r="Q71" s="88">
        <v>0</v>
      </c>
      <c r="R71" s="88">
        <v>0</v>
      </c>
      <c r="S71" s="116">
        <v>0</v>
      </c>
      <c r="W71">
        <v>7.67</v>
      </c>
      <c r="X71">
        <v>0.3</v>
      </c>
      <c r="Y71">
        <v>0.45</v>
      </c>
      <c r="Z71">
        <v>20</v>
      </c>
      <c r="AA71">
        <v>0.36</v>
      </c>
      <c r="AB71">
        <v>222.02</v>
      </c>
      <c r="AC71">
        <v>10</v>
      </c>
      <c r="AD71">
        <v>0.32</v>
      </c>
      <c r="AE71">
        <v>0</v>
      </c>
      <c r="AF71">
        <v>60</v>
      </c>
      <c r="AG71">
        <v>0.52</v>
      </c>
      <c r="AH71">
        <v>40</v>
      </c>
      <c r="AI71">
        <v>0.59</v>
      </c>
      <c r="AJ71">
        <v>51.25</v>
      </c>
      <c r="AK71">
        <v>0.5</v>
      </c>
      <c r="AL71">
        <v>79.290000000000006</v>
      </c>
      <c r="AM71">
        <v>2.29</v>
      </c>
      <c r="AN71">
        <v>17.18</v>
      </c>
      <c r="AO71">
        <v>0.2</v>
      </c>
      <c r="AP71">
        <v>0.32</v>
      </c>
      <c r="AQ71">
        <v>50</v>
      </c>
      <c r="AR71">
        <v>12</v>
      </c>
      <c r="AS71">
        <v>0.4</v>
      </c>
      <c r="AT71">
        <v>28</v>
      </c>
    </row>
    <row r="72" spans="7:46">
      <c r="G72" t="s">
        <v>114</v>
      </c>
      <c r="H72" s="115">
        <v>23.65</v>
      </c>
      <c r="I72" s="88">
        <v>9.4</v>
      </c>
      <c r="J72" s="88">
        <v>2.61</v>
      </c>
      <c r="K72" s="88">
        <v>0</v>
      </c>
      <c r="L72" s="88">
        <v>8.1</v>
      </c>
      <c r="M72" s="116">
        <v>0</v>
      </c>
      <c r="N72" s="115">
        <v>273.27</v>
      </c>
      <c r="O72" s="88">
        <v>276.47000000000003</v>
      </c>
      <c r="P72" s="88">
        <v>0</v>
      </c>
      <c r="Q72" s="88">
        <v>0</v>
      </c>
      <c r="R72" s="88">
        <v>0</v>
      </c>
      <c r="S72" s="116">
        <v>0</v>
      </c>
      <c r="W72">
        <v>7.67</v>
      </c>
      <c r="X72">
        <v>0.3</v>
      </c>
      <c r="Y72">
        <v>0.45</v>
      </c>
      <c r="Z72">
        <v>20</v>
      </c>
      <c r="AA72">
        <v>0.36</v>
      </c>
      <c r="AB72">
        <v>222.02</v>
      </c>
      <c r="AC72">
        <v>10</v>
      </c>
      <c r="AD72">
        <v>0.32</v>
      </c>
      <c r="AE72">
        <v>0</v>
      </c>
      <c r="AF72">
        <v>60</v>
      </c>
      <c r="AG72">
        <v>0.52</v>
      </c>
      <c r="AH72">
        <v>40</v>
      </c>
      <c r="AI72">
        <v>0.43</v>
      </c>
      <c r="AJ72">
        <v>51.25</v>
      </c>
      <c r="AK72">
        <v>0.5</v>
      </c>
      <c r="AL72">
        <v>79.290000000000006</v>
      </c>
      <c r="AM72">
        <v>2.29</v>
      </c>
      <c r="AN72">
        <v>17.18</v>
      </c>
      <c r="AO72">
        <v>0.2</v>
      </c>
      <c r="AP72">
        <v>0.32</v>
      </c>
      <c r="AQ72">
        <v>50</v>
      </c>
      <c r="AR72">
        <v>9</v>
      </c>
      <c r="AS72">
        <v>0.4</v>
      </c>
      <c r="AT72">
        <v>21</v>
      </c>
    </row>
    <row r="73" spans="7:46">
      <c r="G73" t="s">
        <v>115</v>
      </c>
      <c r="H73" s="115">
        <v>9.65</v>
      </c>
      <c r="I73" s="88">
        <v>3.4</v>
      </c>
      <c r="J73" s="88">
        <v>2.61</v>
      </c>
      <c r="K73" s="88">
        <v>0</v>
      </c>
      <c r="L73" s="88">
        <v>7.95</v>
      </c>
      <c r="M73" s="116">
        <v>0</v>
      </c>
      <c r="N73" s="115">
        <v>273.27</v>
      </c>
      <c r="O73" s="88">
        <v>276.47000000000003</v>
      </c>
      <c r="P73" s="88">
        <v>0</v>
      </c>
      <c r="Q73" s="88">
        <v>0</v>
      </c>
      <c r="R73" s="88">
        <v>0</v>
      </c>
      <c r="S73" s="116">
        <v>0</v>
      </c>
      <c r="W73">
        <v>7.67</v>
      </c>
      <c r="X73">
        <v>0.3</v>
      </c>
      <c r="Y73">
        <v>0.45</v>
      </c>
      <c r="Z73">
        <v>20</v>
      </c>
      <c r="AA73">
        <v>0.36</v>
      </c>
      <c r="AB73">
        <v>222.02</v>
      </c>
      <c r="AC73">
        <v>10</v>
      </c>
      <c r="AD73">
        <v>0.32</v>
      </c>
      <c r="AE73">
        <v>0</v>
      </c>
      <c r="AF73">
        <v>60</v>
      </c>
      <c r="AG73">
        <v>0.52</v>
      </c>
      <c r="AH73">
        <v>40</v>
      </c>
      <c r="AI73">
        <v>0.28000000000000003</v>
      </c>
      <c r="AJ73">
        <v>51.25</v>
      </c>
      <c r="AK73">
        <v>0.5</v>
      </c>
      <c r="AL73">
        <v>79.290000000000006</v>
      </c>
      <c r="AM73">
        <v>2.29</v>
      </c>
      <c r="AN73">
        <v>17.18</v>
      </c>
      <c r="AO73">
        <v>0.2</v>
      </c>
      <c r="AP73">
        <v>0.32</v>
      </c>
      <c r="AQ73">
        <v>50</v>
      </c>
      <c r="AR73">
        <v>3</v>
      </c>
      <c r="AS73">
        <v>0.4</v>
      </c>
      <c r="AT73">
        <v>7</v>
      </c>
    </row>
    <row r="74" spans="7:46">
      <c r="G74" t="s">
        <v>116</v>
      </c>
      <c r="H74" s="115">
        <v>4.0500000000000007</v>
      </c>
      <c r="I74" s="88">
        <v>1</v>
      </c>
      <c r="J74" s="88">
        <v>2.61</v>
      </c>
      <c r="K74" s="88">
        <v>0</v>
      </c>
      <c r="L74" s="88">
        <v>7.78</v>
      </c>
      <c r="M74" s="116">
        <v>0</v>
      </c>
      <c r="N74" s="115">
        <v>273.27</v>
      </c>
      <c r="O74" s="88">
        <v>276.47000000000003</v>
      </c>
      <c r="P74" s="88">
        <v>0</v>
      </c>
      <c r="Q74" s="88">
        <v>0</v>
      </c>
      <c r="R74" s="88">
        <v>0</v>
      </c>
      <c r="S74" s="116">
        <v>0</v>
      </c>
      <c r="W74">
        <v>7.67</v>
      </c>
      <c r="X74">
        <v>0.3</v>
      </c>
      <c r="Y74">
        <v>0.45</v>
      </c>
      <c r="Z74">
        <v>20</v>
      </c>
      <c r="AA74">
        <v>0.36</v>
      </c>
      <c r="AB74">
        <v>222.02</v>
      </c>
      <c r="AC74">
        <v>10</v>
      </c>
      <c r="AD74">
        <v>0.32</v>
      </c>
      <c r="AE74">
        <v>0</v>
      </c>
      <c r="AF74">
        <v>60</v>
      </c>
      <c r="AG74">
        <v>0.52</v>
      </c>
      <c r="AH74">
        <v>40</v>
      </c>
      <c r="AI74">
        <v>0.11</v>
      </c>
      <c r="AJ74">
        <v>51.25</v>
      </c>
      <c r="AK74">
        <v>0.5</v>
      </c>
      <c r="AL74">
        <v>79.290000000000006</v>
      </c>
      <c r="AM74">
        <v>2.29</v>
      </c>
      <c r="AN74">
        <v>17.18</v>
      </c>
      <c r="AO74">
        <v>0.2</v>
      </c>
      <c r="AP74">
        <v>0.32</v>
      </c>
      <c r="AQ74">
        <v>50</v>
      </c>
      <c r="AR74">
        <v>0.6</v>
      </c>
      <c r="AS74">
        <v>0.4</v>
      </c>
      <c r="AT74">
        <v>1.4</v>
      </c>
    </row>
    <row r="75" spans="7:46">
      <c r="G75" t="s">
        <v>117</v>
      </c>
      <c r="H75" s="115">
        <v>2.6500000000000004</v>
      </c>
      <c r="I75" s="88">
        <v>0.4</v>
      </c>
      <c r="J75" s="88">
        <v>2.61</v>
      </c>
      <c r="K75" s="88">
        <v>0</v>
      </c>
      <c r="L75" s="88">
        <v>7.67</v>
      </c>
      <c r="M75" s="116">
        <v>0</v>
      </c>
      <c r="N75" s="115">
        <v>104.59</v>
      </c>
      <c r="O75" s="88">
        <v>197.18</v>
      </c>
      <c r="P75" s="88">
        <v>0</v>
      </c>
      <c r="Q75" s="88">
        <v>0</v>
      </c>
      <c r="R75" s="88">
        <v>0</v>
      </c>
      <c r="S75" s="116">
        <v>0</v>
      </c>
      <c r="W75">
        <v>7.67</v>
      </c>
      <c r="X75">
        <v>0.3</v>
      </c>
      <c r="Y75">
        <v>0.45</v>
      </c>
      <c r="Z75">
        <v>20</v>
      </c>
      <c r="AA75">
        <v>0.36</v>
      </c>
      <c r="AB75">
        <v>0</v>
      </c>
      <c r="AC75">
        <v>10</v>
      </c>
      <c r="AD75">
        <v>0.32</v>
      </c>
      <c r="AE75">
        <v>53.34</v>
      </c>
      <c r="AF75">
        <v>60</v>
      </c>
      <c r="AG75">
        <v>0.52</v>
      </c>
      <c r="AH75">
        <v>40</v>
      </c>
      <c r="AI75">
        <v>0</v>
      </c>
      <c r="AJ75">
        <v>51.25</v>
      </c>
      <c r="AK75">
        <v>0.5</v>
      </c>
      <c r="AL75">
        <v>0</v>
      </c>
      <c r="AM75">
        <v>2.29</v>
      </c>
      <c r="AN75">
        <v>17.18</v>
      </c>
      <c r="AO75">
        <v>0.2</v>
      </c>
      <c r="AP75">
        <v>0.32</v>
      </c>
      <c r="AQ75">
        <v>50</v>
      </c>
      <c r="AR75">
        <v>0</v>
      </c>
      <c r="AS75">
        <v>0.4</v>
      </c>
      <c r="AT75">
        <v>0</v>
      </c>
    </row>
    <row r="76" spans="7:46">
      <c r="G76" t="s">
        <v>118</v>
      </c>
      <c r="H76" s="115">
        <v>2.6500000000000004</v>
      </c>
      <c r="I76" s="88">
        <v>0.4</v>
      </c>
      <c r="J76" s="88">
        <v>2.61</v>
      </c>
      <c r="K76" s="88">
        <v>0</v>
      </c>
      <c r="L76" s="88">
        <v>7.67</v>
      </c>
      <c r="M76" s="116">
        <v>0</v>
      </c>
      <c r="N76" s="115">
        <v>104.59</v>
      </c>
      <c r="O76" s="88">
        <v>197.18</v>
      </c>
      <c r="P76" s="88">
        <v>0</v>
      </c>
      <c r="Q76" s="88">
        <v>0</v>
      </c>
      <c r="R76" s="88">
        <v>0</v>
      </c>
      <c r="S76" s="116">
        <v>0</v>
      </c>
      <c r="W76">
        <v>7.67</v>
      </c>
      <c r="X76">
        <v>0.3</v>
      </c>
      <c r="Y76">
        <v>0.45</v>
      </c>
      <c r="Z76">
        <v>20</v>
      </c>
      <c r="AA76">
        <v>0.36</v>
      </c>
      <c r="AB76">
        <v>0</v>
      </c>
      <c r="AC76">
        <v>10</v>
      </c>
      <c r="AD76">
        <v>0.32</v>
      </c>
      <c r="AE76">
        <v>53.34</v>
      </c>
      <c r="AF76">
        <v>60</v>
      </c>
      <c r="AG76">
        <v>0.52</v>
      </c>
      <c r="AH76">
        <v>40</v>
      </c>
      <c r="AI76">
        <v>0</v>
      </c>
      <c r="AJ76">
        <v>51.25</v>
      </c>
      <c r="AK76">
        <v>0.5</v>
      </c>
      <c r="AL76">
        <v>0</v>
      </c>
      <c r="AM76">
        <v>2.29</v>
      </c>
      <c r="AN76">
        <v>17.18</v>
      </c>
      <c r="AO76">
        <v>0.2</v>
      </c>
      <c r="AP76">
        <v>0.32</v>
      </c>
      <c r="AQ76">
        <v>50</v>
      </c>
      <c r="AR76">
        <v>0</v>
      </c>
      <c r="AS76">
        <v>0.4</v>
      </c>
      <c r="AT76">
        <v>0</v>
      </c>
    </row>
    <row r="77" spans="7:46">
      <c r="G77" t="s">
        <v>119</v>
      </c>
      <c r="H77" s="115">
        <v>2.6500000000000004</v>
      </c>
      <c r="I77" s="88">
        <v>0.4</v>
      </c>
      <c r="J77" s="88">
        <v>2.61</v>
      </c>
      <c r="K77" s="88">
        <v>0</v>
      </c>
      <c r="L77" s="88">
        <v>7.67</v>
      </c>
      <c r="M77" s="116">
        <v>0</v>
      </c>
      <c r="N77" s="115">
        <v>104.59</v>
      </c>
      <c r="O77" s="88">
        <v>197.18</v>
      </c>
      <c r="P77" s="88">
        <v>0</v>
      </c>
      <c r="Q77" s="88">
        <v>0</v>
      </c>
      <c r="R77" s="88">
        <v>0</v>
      </c>
      <c r="S77" s="116">
        <v>0</v>
      </c>
      <c r="W77">
        <v>7.67</v>
      </c>
      <c r="X77">
        <v>0.3</v>
      </c>
      <c r="Y77">
        <v>0.45</v>
      </c>
      <c r="Z77">
        <v>20</v>
      </c>
      <c r="AA77">
        <v>0.36</v>
      </c>
      <c r="AB77">
        <v>0</v>
      </c>
      <c r="AC77">
        <v>10</v>
      </c>
      <c r="AD77">
        <v>0.32</v>
      </c>
      <c r="AE77">
        <v>53.34</v>
      </c>
      <c r="AF77">
        <v>60</v>
      </c>
      <c r="AG77">
        <v>0.52</v>
      </c>
      <c r="AH77">
        <v>40</v>
      </c>
      <c r="AI77">
        <v>0</v>
      </c>
      <c r="AJ77">
        <v>51.25</v>
      </c>
      <c r="AK77">
        <v>0.5</v>
      </c>
      <c r="AL77">
        <v>0</v>
      </c>
      <c r="AM77">
        <v>2.29</v>
      </c>
      <c r="AN77">
        <v>17.18</v>
      </c>
      <c r="AO77">
        <v>0.2</v>
      </c>
      <c r="AP77">
        <v>0.32</v>
      </c>
      <c r="AQ77">
        <v>50</v>
      </c>
      <c r="AR77">
        <v>0</v>
      </c>
      <c r="AS77">
        <v>0.4</v>
      </c>
      <c r="AT77">
        <v>0</v>
      </c>
    </row>
    <row r="78" spans="7:46">
      <c r="G78" t="s">
        <v>120</v>
      </c>
      <c r="H78" s="115">
        <v>2.6500000000000004</v>
      </c>
      <c r="I78" s="88">
        <v>0.4</v>
      </c>
      <c r="J78" s="88">
        <v>2.61</v>
      </c>
      <c r="K78" s="88">
        <v>0</v>
      </c>
      <c r="L78" s="88">
        <v>7.67</v>
      </c>
      <c r="M78" s="116">
        <v>0</v>
      </c>
      <c r="N78" s="115">
        <v>104.59</v>
      </c>
      <c r="O78" s="88">
        <v>197.18</v>
      </c>
      <c r="P78" s="88">
        <v>0</v>
      </c>
      <c r="Q78" s="88">
        <v>0</v>
      </c>
      <c r="R78" s="88">
        <v>0</v>
      </c>
      <c r="S78" s="116">
        <v>0</v>
      </c>
      <c r="W78">
        <v>7.67</v>
      </c>
      <c r="X78">
        <v>0.3</v>
      </c>
      <c r="Y78">
        <v>0.45</v>
      </c>
      <c r="Z78">
        <v>20</v>
      </c>
      <c r="AA78">
        <v>0.36</v>
      </c>
      <c r="AB78">
        <v>0</v>
      </c>
      <c r="AC78">
        <v>10</v>
      </c>
      <c r="AD78">
        <v>0.32</v>
      </c>
      <c r="AE78">
        <v>53.34</v>
      </c>
      <c r="AF78">
        <v>60</v>
      </c>
      <c r="AG78">
        <v>0.52</v>
      </c>
      <c r="AH78">
        <v>40</v>
      </c>
      <c r="AI78">
        <v>0</v>
      </c>
      <c r="AJ78">
        <v>51.25</v>
      </c>
      <c r="AK78">
        <v>0.5</v>
      </c>
      <c r="AL78">
        <v>0</v>
      </c>
      <c r="AM78">
        <v>2.29</v>
      </c>
      <c r="AN78">
        <v>17.18</v>
      </c>
      <c r="AO78">
        <v>0.2</v>
      </c>
      <c r="AP78">
        <v>0.32</v>
      </c>
      <c r="AQ78">
        <v>50</v>
      </c>
      <c r="AR78">
        <v>0</v>
      </c>
      <c r="AS78">
        <v>0.4</v>
      </c>
      <c r="AT78">
        <v>0</v>
      </c>
    </row>
    <row r="79" spans="7:46">
      <c r="G79" t="s">
        <v>121</v>
      </c>
      <c r="H79" s="115">
        <v>2.89</v>
      </c>
      <c r="I79" s="88">
        <v>0.43</v>
      </c>
      <c r="J79" s="88">
        <v>2.7199999999999998</v>
      </c>
      <c r="K79" s="88">
        <v>0</v>
      </c>
      <c r="L79" s="88">
        <v>7.67</v>
      </c>
      <c r="M79" s="116">
        <v>0</v>
      </c>
      <c r="N79" s="115">
        <v>104.59</v>
      </c>
      <c r="O79" s="88">
        <v>197.18</v>
      </c>
      <c r="P79" s="88">
        <v>0</v>
      </c>
      <c r="Q79" s="88">
        <v>0</v>
      </c>
      <c r="R79" s="88">
        <v>0</v>
      </c>
      <c r="S79" s="116">
        <v>0</v>
      </c>
      <c r="W79">
        <v>7.67</v>
      </c>
      <c r="X79">
        <v>0.33</v>
      </c>
      <c r="Y79">
        <v>0.49</v>
      </c>
      <c r="Z79">
        <v>20</v>
      </c>
      <c r="AA79">
        <v>0.39</v>
      </c>
      <c r="AB79">
        <v>0</v>
      </c>
      <c r="AC79">
        <v>10</v>
      </c>
      <c r="AD79">
        <v>0.34</v>
      </c>
      <c r="AE79">
        <v>53.34</v>
      </c>
      <c r="AF79">
        <v>60</v>
      </c>
      <c r="AG79">
        <v>0.56999999999999995</v>
      </c>
      <c r="AH79">
        <v>40</v>
      </c>
      <c r="AI79">
        <v>0</v>
      </c>
      <c r="AJ79">
        <v>51.25</v>
      </c>
      <c r="AK79">
        <v>0.55000000000000004</v>
      </c>
      <c r="AL79">
        <v>0</v>
      </c>
      <c r="AM79">
        <v>2.38</v>
      </c>
      <c r="AN79">
        <v>17.18</v>
      </c>
      <c r="AO79">
        <v>0.22</v>
      </c>
      <c r="AP79">
        <v>0.34</v>
      </c>
      <c r="AQ79">
        <v>50</v>
      </c>
      <c r="AR79">
        <v>0</v>
      </c>
      <c r="AS79">
        <v>0.43</v>
      </c>
      <c r="AT79">
        <v>0</v>
      </c>
    </row>
    <row r="80" spans="7:46">
      <c r="G80" t="s">
        <v>122</v>
      </c>
      <c r="H80" s="115">
        <v>2.89</v>
      </c>
      <c r="I80" s="88">
        <v>0.43</v>
      </c>
      <c r="J80" s="88">
        <v>2.7199999999999998</v>
      </c>
      <c r="K80" s="88">
        <v>0</v>
      </c>
      <c r="L80" s="88">
        <v>7.67</v>
      </c>
      <c r="M80" s="116">
        <v>0</v>
      </c>
      <c r="N80" s="115">
        <v>104.59</v>
      </c>
      <c r="O80" s="88">
        <v>197.18</v>
      </c>
      <c r="P80" s="88">
        <v>0</v>
      </c>
      <c r="Q80" s="88">
        <v>0</v>
      </c>
      <c r="R80" s="88">
        <v>0</v>
      </c>
      <c r="S80" s="116">
        <v>0</v>
      </c>
      <c r="W80">
        <v>7.67</v>
      </c>
      <c r="X80">
        <v>0.33</v>
      </c>
      <c r="Y80">
        <v>0.49</v>
      </c>
      <c r="Z80">
        <v>20</v>
      </c>
      <c r="AA80">
        <v>0.39</v>
      </c>
      <c r="AB80">
        <v>0</v>
      </c>
      <c r="AC80">
        <v>10</v>
      </c>
      <c r="AD80">
        <v>0.34</v>
      </c>
      <c r="AE80">
        <v>53.34</v>
      </c>
      <c r="AF80">
        <v>60</v>
      </c>
      <c r="AG80">
        <v>0.56999999999999995</v>
      </c>
      <c r="AH80">
        <v>40</v>
      </c>
      <c r="AI80">
        <v>0</v>
      </c>
      <c r="AJ80">
        <v>51.25</v>
      </c>
      <c r="AK80">
        <v>0.55000000000000004</v>
      </c>
      <c r="AL80">
        <v>0</v>
      </c>
      <c r="AM80">
        <v>2.38</v>
      </c>
      <c r="AN80">
        <v>17.18</v>
      </c>
      <c r="AO80">
        <v>0.22</v>
      </c>
      <c r="AP80">
        <v>0.34</v>
      </c>
      <c r="AQ80">
        <v>50</v>
      </c>
      <c r="AR80">
        <v>0</v>
      </c>
      <c r="AS80">
        <v>0.43</v>
      </c>
      <c r="AT80">
        <v>0</v>
      </c>
    </row>
    <row r="81" spans="7:46">
      <c r="G81" t="s">
        <v>123</v>
      </c>
      <c r="H81" s="115">
        <v>2.89</v>
      </c>
      <c r="I81" s="88">
        <v>0.43</v>
      </c>
      <c r="J81" s="88">
        <v>2.7199999999999998</v>
      </c>
      <c r="K81" s="88">
        <v>0</v>
      </c>
      <c r="L81" s="88">
        <v>7.67</v>
      </c>
      <c r="M81" s="116">
        <v>0</v>
      </c>
      <c r="N81" s="115">
        <v>104.59</v>
      </c>
      <c r="O81" s="88">
        <v>197.18</v>
      </c>
      <c r="P81" s="88">
        <v>0</v>
      </c>
      <c r="Q81" s="88">
        <v>0</v>
      </c>
      <c r="R81" s="88">
        <v>0</v>
      </c>
      <c r="S81" s="116">
        <v>0</v>
      </c>
      <c r="W81">
        <v>7.67</v>
      </c>
      <c r="X81">
        <v>0.33</v>
      </c>
      <c r="Y81">
        <v>0.49</v>
      </c>
      <c r="Z81">
        <v>20</v>
      </c>
      <c r="AA81">
        <v>0.39</v>
      </c>
      <c r="AB81">
        <v>0</v>
      </c>
      <c r="AC81">
        <v>10</v>
      </c>
      <c r="AD81">
        <v>0.34</v>
      </c>
      <c r="AE81">
        <v>53.34</v>
      </c>
      <c r="AF81">
        <v>60</v>
      </c>
      <c r="AG81">
        <v>0.56999999999999995</v>
      </c>
      <c r="AH81">
        <v>40</v>
      </c>
      <c r="AI81">
        <v>0</v>
      </c>
      <c r="AJ81">
        <v>51.25</v>
      </c>
      <c r="AK81">
        <v>0.55000000000000004</v>
      </c>
      <c r="AL81">
        <v>0</v>
      </c>
      <c r="AM81">
        <v>2.38</v>
      </c>
      <c r="AN81">
        <v>17.18</v>
      </c>
      <c r="AO81">
        <v>0.22</v>
      </c>
      <c r="AP81">
        <v>0.34</v>
      </c>
      <c r="AQ81">
        <v>50</v>
      </c>
      <c r="AR81">
        <v>0</v>
      </c>
      <c r="AS81">
        <v>0.43</v>
      </c>
      <c r="AT81">
        <v>0</v>
      </c>
    </row>
    <row r="82" spans="7:46">
      <c r="G82" t="s">
        <v>124</v>
      </c>
      <c r="H82" s="115">
        <v>2.89</v>
      </c>
      <c r="I82" s="88">
        <v>0.43</v>
      </c>
      <c r="J82" s="88">
        <v>2.7199999999999998</v>
      </c>
      <c r="K82" s="88">
        <v>0</v>
      </c>
      <c r="L82" s="88">
        <v>7.67</v>
      </c>
      <c r="M82" s="116">
        <v>0</v>
      </c>
      <c r="N82" s="115">
        <v>104.59</v>
      </c>
      <c r="O82" s="88">
        <v>197.18</v>
      </c>
      <c r="P82" s="88">
        <v>0</v>
      </c>
      <c r="Q82" s="88">
        <v>0</v>
      </c>
      <c r="R82" s="88">
        <v>0</v>
      </c>
      <c r="S82" s="116">
        <v>0</v>
      </c>
      <c r="W82">
        <v>7.67</v>
      </c>
      <c r="X82">
        <v>0.33</v>
      </c>
      <c r="Y82">
        <v>0.49</v>
      </c>
      <c r="Z82">
        <v>20</v>
      </c>
      <c r="AA82">
        <v>0.39</v>
      </c>
      <c r="AB82">
        <v>0</v>
      </c>
      <c r="AC82">
        <v>10</v>
      </c>
      <c r="AD82">
        <v>0.34</v>
      </c>
      <c r="AE82">
        <v>53.34</v>
      </c>
      <c r="AF82">
        <v>60</v>
      </c>
      <c r="AG82">
        <v>0.56999999999999995</v>
      </c>
      <c r="AH82">
        <v>40</v>
      </c>
      <c r="AI82">
        <v>0</v>
      </c>
      <c r="AJ82">
        <v>51.25</v>
      </c>
      <c r="AK82">
        <v>0.55000000000000004</v>
      </c>
      <c r="AL82">
        <v>0</v>
      </c>
      <c r="AM82">
        <v>2.38</v>
      </c>
      <c r="AN82">
        <v>17.18</v>
      </c>
      <c r="AO82">
        <v>0.22</v>
      </c>
      <c r="AP82">
        <v>0.34</v>
      </c>
      <c r="AQ82">
        <v>50</v>
      </c>
      <c r="AR82">
        <v>0</v>
      </c>
      <c r="AS82">
        <v>0.43</v>
      </c>
      <c r="AT82">
        <v>0</v>
      </c>
    </row>
    <row r="83" spans="7:46">
      <c r="G83" t="s">
        <v>125</v>
      </c>
      <c r="H83" s="115">
        <v>2.88</v>
      </c>
      <c r="I83" s="88">
        <v>0.43</v>
      </c>
      <c r="J83" s="88">
        <v>2.7199999999999998</v>
      </c>
      <c r="K83" s="88">
        <v>0</v>
      </c>
      <c r="L83" s="88">
        <v>7.67</v>
      </c>
      <c r="M83" s="116">
        <v>0</v>
      </c>
      <c r="N83" s="115">
        <v>104.59</v>
      </c>
      <c r="O83" s="88">
        <v>197.18</v>
      </c>
      <c r="P83" s="88">
        <v>0</v>
      </c>
      <c r="Q83" s="88">
        <v>0</v>
      </c>
      <c r="R83" s="88">
        <v>0</v>
      </c>
      <c r="S83" s="116">
        <v>0</v>
      </c>
      <c r="W83">
        <v>7.67</v>
      </c>
      <c r="X83">
        <v>0.35</v>
      </c>
      <c r="Y83">
        <v>0.42</v>
      </c>
      <c r="Z83">
        <v>20</v>
      </c>
      <c r="AA83">
        <v>0.39</v>
      </c>
      <c r="AB83">
        <v>0</v>
      </c>
      <c r="AC83">
        <v>10</v>
      </c>
      <c r="AD83">
        <v>0.28000000000000003</v>
      </c>
      <c r="AE83">
        <v>53.34</v>
      </c>
      <c r="AF83">
        <v>60</v>
      </c>
      <c r="AG83">
        <v>0.61</v>
      </c>
      <c r="AH83">
        <v>40</v>
      </c>
      <c r="AI83">
        <v>0</v>
      </c>
      <c r="AJ83">
        <v>51.25</v>
      </c>
      <c r="AK83">
        <v>0.59</v>
      </c>
      <c r="AL83">
        <v>0</v>
      </c>
      <c r="AM83">
        <v>2.38</v>
      </c>
      <c r="AN83">
        <v>17.18</v>
      </c>
      <c r="AO83">
        <v>0.24</v>
      </c>
      <c r="AP83">
        <v>0.34</v>
      </c>
      <c r="AQ83">
        <v>50</v>
      </c>
      <c r="AR83">
        <v>0</v>
      </c>
      <c r="AS83">
        <v>0.43</v>
      </c>
      <c r="AT83">
        <v>0</v>
      </c>
    </row>
    <row r="84" spans="7:46">
      <c r="G84" t="s">
        <v>126</v>
      </c>
      <c r="H84" s="115">
        <v>2.88</v>
      </c>
      <c r="I84" s="88">
        <v>0.43</v>
      </c>
      <c r="J84" s="88">
        <v>2.7199999999999998</v>
      </c>
      <c r="K84" s="88">
        <v>0</v>
      </c>
      <c r="L84" s="88">
        <v>7.67</v>
      </c>
      <c r="M84" s="116">
        <v>0</v>
      </c>
      <c r="N84" s="115">
        <v>104.59</v>
      </c>
      <c r="O84" s="88">
        <v>197.18</v>
      </c>
      <c r="P84" s="88">
        <v>0</v>
      </c>
      <c r="Q84" s="88">
        <v>0</v>
      </c>
      <c r="R84" s="88">
        <v>0</v>
      </c>
      <c r="S84" s="116">
        <v>0</v>
      </c>
      <c r="W84">
        <v>7.67</v>
      </c>
      <c r="X84">
        <v>0.35</v>
      </c>
      <c r="Y84">
        <v>0.42</v>
      </c>
      <c r="Z84">
        <v>20</v>
      </c>
      <c r="AA84">
        <v>0.39</v>
      </c>
      <c r="AB84">
        <v>0</v>
      </c>
      <c r="AC84">
        <v>10</v>
      </c>
      <c r="AD84">
        <v>0.28000000000000003</v>
      </c>
      <c r="AE84">
        <v>53.34</v>
      </c>
      <c r="AF84">
        <v>60</v>
      </c>
      <c r="AG84">
        <v>0.61</v>
      </c>
      <c r="AH84">
        <v>40</v>
      </c>
      <c r="AI84">
        <v>0</v>
      </c>
      <c r="AJ84">
        <v>51.25</v>
      </c>
      <c r="AK84">
        <v>0.59</v>
      </c>
      <c r="AL84">
        <v>0</v>
      </c>
      <c r="AM84">
        <v>2.38</v>
      </c>
      <c r="AN84">
        <v>17.18</v>
      </c>
      <c r="AO84">
        <v>0.24</v>
      </c>
      <c r="AP84">
        <v>0.34</v>
      </c>
      <c r="AQ84">
        <v>50</v>
      </c>
      <c r="AR84">
        <v>0</v>
      </c>
      <c r="AS84">
        <v>0.43</v>
      </c>
      <c r="AT84">
        <v>0</v>
      </c>
    </row>
    <row r="85" spans="7:46">
      <c r="G85" t="s">
        <v>127</v>
      </c>
      <c r="H85" s="115">
        <v>2.88</v>
      </c>
      <c r="I85" s="88">
        <v>0.43</v>
      </c>
      <c r="J85" s="88">
        <v>2.7199999999999998</v>
      </c>
      <c r="K85" s="88">
        <v>0</v>
      </c>
      <c r="L85" s="88">
        <v>7.67</v>
      </c>
      <c r="M85" s="116">
        <v>0</v>
      </c>
      <c r="N85" s="115">
        <v>104.59</v>
      </c>
      <c r="O85" s="88">
        <v>197.18</v>
      </c>
      <c r="P85" s="88">
        <v>0</v>
      </c>
      <c r="Q85" s="88">
        <v>0</v>
      </c>
      <c r="R85" s="88">
        <v>0</v>
      </c>
      <c r="S85" s="116">
        <v>0</v>
      </c>
      <c r="W85">
        <v>7.67</v>
      </c>
      <c r="X85">
        <v>0.35</v>
      </c>
      <c r="Y85">
        <v>0.42</v>
      </c>
      <c r="Z85">
        <v>20</v>
      </c>
      <c r="AA85">
        <v>0.39</v>
      </c>
      <c r="AB85">
        <v>0</v>
      </c>
      <c r="AC85">
        <v>10</v>
      </c>
      <c r="AD85">
        <v>0.28000000000000003</v>
      </c>
      <c r="AE85">
        <v>53.34</v>
      </c>
      <c r="AF85">
        <v>60</v>
      </c>
      <c r="AG85">
        <v>0.61</v>
      </c>
      <c r="AH85">
        <v>40</v>
      </c>
      <c r="AI85">
        <v>0</v>
      </c>
      <c r="AJ85">
        <v>51.25</v>
      </c>
      <c r="AK85">
        <v>0.59</v>
      </c>
      <c r="AL85">
        <v>0</v>
      </c>
      <c r="AM85">
        <v>2.38</v>
      </c>
      <c r="AN85">
        <v>17.18</v>
      </c>
      <c r="AO85">
        <v>0.24</v>
      </c>
      <c r="AP85">
        <v>0.34</v>
      </c>
      <c r="AQ85">
        <v>50</v>
      </c>
      <c r="AR85">
        <v>0</v>
      </c>
      <c r="AS85">
        <v>0.43</v>
      </c>
      <c r="AT85">
        <v>0</v>
      </c>
    </row>
    <row r="86" spans="7:46">
      <c r="G86" t="s">
        <v>128</v>
      </c>
      <c r="H86" s="115">
        <v>2.88</v>
      </c>
      <c r="I86" s="88">
        <v>0.43</v>
      </c>
      <c r="J86" s="88">
        <v>2.7199999999999998</v>
      </c>
      <c r="K86" s="88">
        <v>0</v>
      </c>
      <c r="L86" s="88">
        <v>7.67</v>
      </c>
      <c r="M86" s="116">
        <v>0</v>
      </c>
      <c r="N86" s="115">
        <v>104.59</v>
      </c>
      <c r="O86" s="88">
        <v>197.18</v>
      </c>
      <c r="P86" s="88">
        <v>0</v>
      </c>
      <c r="Q86" s="88">
        <v>0</v>
      </c>
      <c r="R86" s="88">
        <v>0</v>
      </c>
      <c r="S86" s="116">
        <v>0</v>
      </c>
      <c r="W86">
        <v>7.67</v>
      </c>
      <c r="X86">
        <v>0.35</v>
      </c>
      <c r="Y86">
        <v>0.42</v>
      </c>
      <c r="Z86">
        <v>20</v>
      </c>
      <c r="AA86">
        <v>0.39</v>
      </c>
      <c r="AB86">
        <v>0</v>
      </c>
      <c r="AC86">
        <v>10</v>
      </c>
      <c r="AD86">
        <v>0.28000000000000003</v>
      </c>
      <c r="AE86">
        <v>53.34</v>
      </c>
      <c r="AF86">
        <v>60</v>
      </c>
      <c r="AG86">
        <v>0.61</v>
      </c>
      <c r="AH86">
        <v>40</v>
      </c>
      <c r="AI86">
        <v>0</v>
      </c>
      <c r="AJ86">
        <v>51.25</v>
      </c>
      <c r="AK86">
        <v>0.59</v>
      </c>
      <c r="AL86">
        <v>0</v>
      </c>
      <c r="AM86">
        <v>2.38</v>
      </c>
      <c r="AN86">
        <v>17.18</v>
      </c>
      <c r="AO86">
        <v>0.24</v>
      </c>
      <c r="AP86">
        <v>0.34</v>
      </c>
      <c r="AQ86">
        <v>50</v>
      </c>
      <c r="AR86">
        <v>0</v>
      </c>
      <c r="AS86">
        <v>0.43</v>
      </c>
      <c r="AT86">
        <v>0</v>
      </c>
    </row>
    <row r="87" spans="7:46">
      <c r="G87" t="s">
        <v>129</v>
      </c>
      <c r="H87" s="115">
        <v>2.91</v>
      </c>
      <c r="I87" s="88">
        <v>0.35</v>
      </c>
      <c r="J87" s="88">
        <v>2.67</v>
      </c>
      <c r="K87" s="88">
        <v>0</v>
      </c>
      <c r="L87" s="88">
        <v>7.67</v>
      </c>
      <c r="M87" s="116">
        <v>0</v>
      </c>
      <c r="N87" s="115">
        <v>104.59</v>
      </c>
      <c r="O87" s="88">
        <v>197.18</v>
      </c>
      <c r="P87" s="88">
        <v>0</v>
      </c>
      <c r="Q87" s="88">
        <v>0</v>
      </c>
      <c r="R87" s="88">
        <v>0</v>
      </c>
      <c r="S87" s="116">
        <v>0</v>
      </c>
      <c r="W87">
        <v>7.67</v>
      </c>
      <c r="X87">
        <v>0.35</v>
      </c>
      <c r="Y87">
        <v>0.42</v>
      </c>
      <c r="Z87">
        <v>20</v>
      </c>
      <c r="AA87">
        <v>0.42</v>
      </c>
      <c r="AB87">
        <v>0</v>
      </c>
      <c r="AC87">
        <v>10</v>
      </c>
      <c r="AD87">
        <v>0.28000000000000003</v>
      </c>
      <c r="AE87">
        <v>53.34</v>
      </c>
      <c r="AF87">
        <v>60</v>
      </c>
      <c r="AG87">
        <v>0.61</v>
      </c>
      <c r="AH87">
        <v>40</v>
      </c>
      <c r="AI87">
        <v>0</v>
      </c>
      <c r="AJ87">
        <v>51.25</v>
      </c>
      <c r="AK87">
        <v>0.59</v>
      </c>
      <c r="AL87">
        <v>0</v>
      </c>
      <c r="AM87">
        <v>2.29</v>
      </c>
      <c r="AN87">
        <v>17.18</v>
      </c>
      <c r="AO87">
        <v>0.24</v>
      </c>
      <c r="AP87">
        <v>0.38</v>
      </c>
      <c r="AQ87">
        <v>50</v>
      </c>
      <c r="AR87">
        <v>0</v>
      </c>
      <c r="AS87">
        <v>0.35</v>
      </c>
      <c r="AT87">
        <v>0</v>
      </c>
    </row>
    <row r="88" spans="7:46">
      <c r="G88" t="s">
        <v>130</v>
      </c>
      <c r="H88" s="115">
        <v>2.91</v>
      </c>
      <c r="I88" s="88">
        <v>0.35</v>
      </c>
      <c r="J88" s="88">
        <v>2.67</v>
      </c>
      <c r="K88" s="88">
        <v>0</v>
      </c>
      <c r="L88" s="88">
        <v>7.67</v>
      </c>
      <c r="M88" s="116">
        <v>0</v>
      </c>
      <c r="N88" s="115">
        <v>104.59</v>
      </c>
      <c r="O88" s="88">
        <v>197.18</v>
      </c>
      <c r="P88" s="88">
        <v>0</v>
      </c>
      <c r="Q88" s="88">
        <v>0</v>
      </c>
      <c r="R88" s="88">
        <v>0</v>
      </c>
      <c r="S88" s="116">
        <v>0</v>
      </c>
      <c r="W88">
        <v>7.67</v>
      </c>
      <c r="X88">
        <v>0.35</v>
      </c>
      <c r="Y88">
        <v>0.42</v>
      </c>
      <c r="Z88">
        <v>20</v>
      </c>
      <c r="AA88">
        <v>0.42</v>
      </c>
      <c r="AB88">
        <v>0</v>
      </c>
      <c r="AC88">
        <v>10</v>
      </c>
      <c r="AD88">
        <v>0.28000000000000003</v>
      </c>
      <c r="AE88">
        <v>53.34</v>
      </c>
      <c r="AF88">
        <v>60</v>
      </c>
      <c r="AG88">
        <v>0.61</v>
      </c>
      <c r="AH88">
        <v>40</v>
      </c>
      <c r="AI88">
        <v>0</v>
      </c>
      <c r="AJ88">
        <v>51.25</v>
      </c>
      <c r="AK88">
        <v>0.59</v>
      </c>
      <c r="AL88">
        <v>0</v>
      </c>
      <c r="AM88">
        <v>2.29</v>
      </c>
      <c r="AN88">
        <v>17.18</v>
      </c>
      <c r="AO88">
        <v>0.24</v>
      </c>
      <c r="AP88">
        <v>0.38</v>
      </c>
      <c r="AQ88">
        <v>50</v>
      </c>
      <c r="AR88">
        <v>0</v>
      </c>
      <c r="AS88">
        <v>0.35</v>
      </c>
      <c r="AT88">
        <v>0</v>
      </c>
    </row>
    <row r="89" spans="7:46">
      <c r="G89" t="s">
        <v>131</v>
      </c>
      <c r="H89" s="115">
        <v>2.91</v>
      </c>
      <c r="I89" s="88">
        <v>0.35</v>
      </c>
      <c r="J89" s="88">
        <v>2.67</v>
      </c>
      <c r="K89" s="88">
        <v>0</v>
      </c>
      <c r="L89" s="88">
        <v>7.67</v>
      </c>
      <c r="M89" s="116">
        <v>0</v>
      </c>
      <c r="N89" s="115">
        <v>104.59</v>
      </c>
      <c r="O89" s="88">
        <v>197.18</v>
      </c>
      <c r="P89" s="88">
        <v>0</v>
      </c>
      <c r="Q89" s="88">
        <v>0</v>
      </c>
      <c r="R89" s="88">
        <v>0</v>
      </c>
      <c r="S89" s="116">
        <v>0</v>
      </c>
      <c r="W89">
        <v>7.67</v>
      </c>
      <c r="X89">
        <v>0.35</v>
      </c>
      <c r="Y89">
        <v>0.42</v>
      </c>
      <c r="Z89">
        <v>20</v>
      </c>
      <c r="AA89">
        <v>0.42</v>
      </c>
      <c r="AB89">
        <v>0</v>
      </c>
      <c r="AC89">
        <v>10</v>
      </c>
      <c r="AD89">
        <v>0.28000000000000003</v>
      </c>
      <c r="AE89">
        <v>53.34</v>
      </c>
      <c r="AF89">
        <v>60</v>
      </c>
      <c r="AG89">
        <v>0.61</v>
      </c>
      <c r="AH89">
        <v>40</v>
      </c>
      <c r="AI89">
        <v>0</v>
      </c>
      <c r="AJ89">
        <v>51.25</v>
      </c>
      <c r="AK89">
        <v>0.59</v>
      </c>
      <c r="AL89">
        <v>0</v>
      </c>
      <c r="AM89">
        <v>2.29</v>
      </c>
      <c r="AN89">
        <v>17.18</v>
      </c>
      <c r="AO89">
        <v>0.24</v>
      </c>
      <c r="AP89">
        <v>0.38</v>
      </c>
      <c r="AQ89">
        <v>50</v>
      </c>
      <c r="AR89">
        <v>0</v>
      </c>
      <c r="AS89">
        <v>0.35</v>
      </c>
      <c r="AT89">
        <v>0</v>
      </c>
    </row>
    <row r="90" spans="7:46">
      <c r="G90" t="s">
        <v>132</v>
      </c>
      <c r="H90" s="115">
        <v>2.91</v>
      </c>
      <c r="I90" s="88">
        <v>0.35</v>
      </c>
      <c r="J90" s="88">
        <v>2.67</v>
      </c>
      <c r="K90" s="88">
        <v>0</v>
      </c>
      <c r="L90" s="88">
        <v>7.67</v>
      </c>
      <c r="M90" s="116">
        <v>0</v>
      </c>
      <c r="N90" s="115">
        <v>104.59</v>
      </c>
      <c r="O90" s="88">
        <v>197.18</v>
      </c>
      <c r="P90" s="88">
        <v>0</v>
      </c>
      <c r="Q90" s="88">
        <v>0</v>
      </c>
      <c r="R90" s="88">
        <v>0</v>
      </c>
      <c r="S90" s="116">
        <v>0</v>
      </c>
      <c r="W90">
        <v>7.67</v>
      </c>
      <c r="X90">
        <v>0.35</v>
      </c>
      <c r="Y90">
        <v>0.42</v>
      </c>
      <c r="Z90">
        <v>20</v>
      </c>
      <c r="AA90">
        <v>0.42</v>
      </c>
      <c r="AB90">
        <v>0</v>
      </c>
      <c r="AC90">
        <v>10</v>
      </c>
      <c r="AD90">
        <v>0.28000000000000003</v>
      </c>
      <c r="AE90">
        <v>53.34</v>
      </c>
      <c r="AF90">
        <v>60</v>
      </c>
      <c r="AG90">
        <v>0.61</v>
      </c>
      <c r="AH90">
        <v>40</v>
      </c>
      <c r="AI90">
        <v>0</v>
      </c>
      <c r="AJ90">
        <v>51.25</v>
      </c>
      <c r="AK90">
        <v>0.59</v>
      </c>
      <c r="AL90">
        <v>0</v>
      </c>
      <c r="AM90">
        <v>2.29</v>
      </c>
      <c r="AN90">
        <v>17.18</v>
      </c>
      <c r="AO90">
        <v>0.24</v>
      </c>
      <c r="AP90">
        <v>0.38</v>
      </c>
      <c r="AQ90">
        <v>50</v>
      </c>
      <c r="AR90">
        <v>0</v>
      </c>
      <c r="AS90">
        <v>0.35</v>
      </c>
      <c r="AT90">
        <v>0</v>
      </c>
    </row>
    <row r="91" spans="7:46">
      <c r="G91" t="s">
        <v>133</v>
      </c>
      <c r="H91" s="115">
        <v>2.91</v>
      </c>
      <c r="I91" s="88">
        <v>0.35</v>
      </c>
      <c r="J91" s="88">
        <v>2.67</v>
      </c>
      <c r="K91" s="88">
        <v>0</v>
      </c>
      <c r="L91" s="88">
        <v>7.67</v>
      </c>
      <c r="M91" s="116">
        <v>0</v>
      </c>
      <c r="N91" s="115">
        <v>104.59</v>
      </c>
      <c r="O91" s="88">
        <v>197.18</v>
      </c>
      <c r="P91" s="88">
        <v>0</v>
      </c>
      <c r="Q91" s="88">
        <v>0</v>
      </c>
      <c r="R91" s="88">
        <v>0</v>
      </c>
      <c r="S91" s="116">
        <v>0</v>
      </c>
      <c r="W91">
        <v>7.67</v>
      </c>
      <c r="X91">
        <v>0.35</v>
      </c>
      <c r="Y91">
        <v>0.42</v>
      </c>
      <c r="Z91">
        <v>20</v>
      </c>
      <c r="AA91">
        <v>0.42</v>
      </c>
      <c r="AB91">
        <v>0</v>
      </c>
      <c r="AC91">
        <v>10</v>
      </c>
      <c r="AD91">
        <v>0.28000000000000003</v>
      </c>
      <c r="AE91">
        <v>53.34</v>
      </c>
      <c r="AF91">
        <v>60</v>
      </c>
      <c r="AG91">
        <v>0.61</v>
      </c>
      <c r="AH91">
        <v>40</v>
      </c>
      <c r="AI91">
        <v>0</v>
      </c>
      <c r="AJ91">
        <v>51.25</v>
      </c>
      <c r="AK91">
        <v>0.59</v>
      </c>
      <c r="AL91">
        <v>0</v>
      </c>
      <c r="AM91">
        <v>2.29</v>
      </c>
      <c r="AN91">
        <v>17.18</v>
      </c>
      <c r="AO91">
        <v>0.24</v>
      </c>
      <c r="AP91">
        <v>0.38</v>
      </c>
      <c r="AQ91">
        <v>50</v>
      </c>
      <c r="AR91">
        <v>0</v>
      </c>
      <c r="AS91">
        <v>0.35</v>
      </c>
      <c r="AT91">
        <v>0</v>
      </c>
    </row>
    <row r="92" spans="7:46">
      <c r="G92" t="s">
        <v>134</v>
      </c>
      <c r="H92" s="115">
        <v>2.91</v>
      </c>
      <c r="I92" s="88">
        <v>0.35</v>
      </c>
      <c r="J92" s="88">
        <v>2.67</v>
      </c>
      <c r="K92" s="88">
        <v>0</v>
      </c>
      <c r="L92" s="88">
        <v>7.67</v>
      </c>
      <c r="M92" s="116">
        <v>0</v>
      </c>
      <c r="N92" s="115">
        <v>104.59</v>
      </c>
      <c r="O92" s="88">
        <v>197.18</v>
      </c>
      <c r="P92" s="88">
        <v>0</v>
      </c>
      <c r="Q92" s="88">
        <v>0</v>
      </c>
      <c r="R92" s="88">
        <v>0</v>
      </c>
      <c r="S92" s="116">
        <v>0</v>
      </c>
      <c r="W92">
        <v>7.67</v>
      </c>
      <c r="X92">
        <v>0.35</v>
      </c>
      <c r="Y92">
        <v>0.42</v>
      </c>
      <c r="Z92">
        <v>20</v>
      </c>
      <c r="AA92">
        <v>0.42</v>
      </c>
      <c r="AB92">
        <v>0</v>
      </c>
      <c r="AC92">
        <v>10</v>
      </c>
      <c r="AD92">
        <v>0.28000000000000003</v>
      </c>
      <c r="AE92">
        <v>53.34</v>
      </c>
      <c r="AF92">
        <v>60</v>
      </c>
      <c r="AG92">
        <v>0.61</v>
      </c>
      <c r="AH92">
        <v>40</v>
      </c>
      <c r="AI92">
        <v>0</v>
      </c>
      <c r="AJ92">
        <v>51.25</v>
      </c>
      <c r="AK92">
        <v>0.59</v>
      </c>
      <c r="AL92">
        <v>0</v>
      </c>
      <c r="AM92">
        <v>2.29</v>
      </c>
      <c r="AN92">
        <v>17.18</v>
      </c>
      <c r="AO92">
        <v>0.24</v>
      </c>
      <c r="AP92">
        <v>0.38</v>
      </c>
      <c r="AQ92">
        <v>50</v>
      </c>
      <c r="AR92">
        <v>0</v>
      </c>
      <c r="AS92">
        <v>0.35</v>
      </c>
      <c r="AT92">
        <v>0</v>
      </c>
    </row>
    <row r="93" spans="7:46">
      <c r="G93" t="s">
        <v>135</v>
      </c>
      <c r="H93" s="115">
        <v>2.91</v>
      </c>
      <c r="I93" s="88">
        <v>0.35</v>
      </c>
      <c r="J93" s="88">
        <v>2.67</v>
      </c>
      <c r="K93" s="88">
        <v>0</v>
      </c>
      <c r="L93" s="88">
        <v>7.67</v>
      </c>
      <c r="M93" s="116">
        <v>0</v>
      </c>
      <c r="N93" s="115">
        <v>104.59</v>
      </c>
      <c r="O93" s="88">
        <v>197.18</v>
      </c>
      <c r="P93" s="88">
        <v>0</v>
      </c>
      <c r="Q93" s="88">
        <v>0</v>
      </c>
      <c r="R93" s="88">
        <v>0</v>
      </c>
      <c r="S93" s="116">
        <v>0</v>
      </c>
      <c r="W93">
        <v>7.67</v>
      </c>
      <c r="X93">
        <v>0.35</v>
      </c>
      <c r="Y93">
        <v>0.42</v>
      </c>
      <c r="Z93">
        <v>20</v>
      </c>
      <c r="AA93">
        <v>0.42</v>
      </c>
      <c r="AB93">
        <v>0</v>
      </c>
      <c r="AC93">
        <v>10</v>
      </c>
      <c r="AD93">
        <v>0.28000000000000003</v>
      </c>
      <c r="AE93">
        <v>53.34</v>
      </c>
      <c r="AF93">
        <v>60</v>
      </c>
      <c r="AG93">
        <v>0.61</v>
      </c>
      <c r="AH93">
        <v>40</v>
      </c>
      <c r="AI93">
        <v>0</v>
      </c>
      <c r="AJ93">
        <v>51.25</v>
      </c>
      <c r="AK93">
        <v>0.59</v>
      </c>
      <c r="AL93">
        <v>0</v>
      </c>
      <c r="AM93">
        <v>2.29</v>
      </c>
      <c r="AN93">
        <v>17.18</v>
      </c>
      <c r="AO93">
        <v>0.24</v>
      </c>
      <c r="AP93">
        <v>0.38</v>
      </c>
      <c r="AQ93">
        <v>50</v>
      </c>
      <c r="AR93">
        <v>0</v>
      </c>
      <c r="AS93">
        <v>0.35</v>
      </c>
      <c r="AT93">
        <v>0</v>
      </c>
    </row>
    <row r="94" spans="7:46">
      <c r="G94" t="s">
        <v>136</v>
      </c>
      <c r="H94" s="115">
        <v>2.91</v>
      </c>
      <c r="I94" s="88">
        <v>0.35</v>
      </c>
      <c r="J94" s="88">
        <v>2.67</v>
      </c>
      <c r="K94" s="88">
        <v>0</v>
      </c>
      <c r="L94" s="88">
        <v>7.67</v>
      </c>
      <c r="M94" s="116">
        <v>0</v>
      </c>
      <c r="N94" s="115">
        <v>104.59</v>
      </c>
      <c r="O94" s="88">
        <v>197.18</v>
      </c>
      <c r="P94" s="88">
        <v>0</v>
      </c>
      <c r="Q94" s="88">
        <v>0</v>
      </c>
      <c r="R94" s="88">
        <v>0</v>
      </c>
      <c r="S94" s="116">
        <v>0</v>
      </c>
      <c r="W94">
        <v>7.67</v>
      </c>
      <c r="X94">
        <v>0.35</v>
      </c>
      <c r="Y94">
        <v>0.42</v>
      </c>
      <c r="Z94">
        <v>20</v>
      </c>
      <c r="AA94">
        <v>0.42</v>
      </c>
      <c r="AB94">
        <v>0</v>
      </c>
      <c r="AC94">
        <v>10</v>
      </c>
      <c r="AD94">
        <v>0.28000000000000003</v>
      </c>
      <c r="AE94">
        <v>53.34</v>
      </c>
      <c r="AF94">
        <v>60</v>
      </c>
      <c r="AG94">
        <v>0.61</v>
      </c>
      <c r="AH94">
        <v>40</v>
      </c>
      <c r="AI94">
        <v>0</v>
      </c>
      <c r="AJ94">
        <v>51.25</v>
      </c>
      <c r="AK94">
        <v>0.59</v>
      </c>
      <c r="AL94">
        <v>0</v>
      </c>
      <c r="AM94">
        <v>2.29</v>
      </c>
      <c r="AN94">
        <v>17.18</v>
      </c>
      <c r="AO94">
        <v>0.24</v>
      </c>
      <c r="AP94">
        <v>0.38</v>
      </c>
      <c r="AQ94">
        <v>50</v>
      </c>
      <c r="AR94">
        <v>0</v>
      </c>
      <c r="AS94">
        <v>0.35</v>
      </c>
      <c r="AT94">
        <v>0</v>
      </c>
    </row>
    <row r="95" spans="7:46">
      <c r="G95" t="s">
        <v>137</v>
      </c>
      <c r="H95" s="115">
        <v>2.91</v>
      </c>
      <c r="I95" s="88">
        <v>0.35</v>
      </c>
      <c r="J95" s="88">
        <v>2.67</v>
      </c>
      <c r="K95" s="88">
        <v>0</v>
      </c>
      <c r="L95" s="88">
        <v>7.67</v>
      </c>
      <c r="M95" s="116">
        <v>0</v>
      </c>
      <c r="N95" s="115">
        <v>104.59</v>
      </c>
      <c r="O95" s="88">
        <v>197.18</v>
      </c>
      <c r="P95" s="88">
        <v>0</v>
      </c>
      <c r="Q95" s="88">
        <v>0</v>
      </c>
      <c r="R95" s="88">
        <v>0</v>
      </c>
      <c r="S95" s="116">
        <v>0</v>
      </c>
      <c r="W95">
        <v>7.67</v>
      </c>
      <c r="X95">
        <v>0.35</v>
      </c>
      <c r="Y95">
        <v>0.42</v>
      </c>
      <c r="Z95">
        <v>20</v>
      </c>
      <c r="AA95">
        <v>0.42</v>
      </c>
      <c r="AB95">
        <v>0</v>
      </c>
      <c r="AC95">
        <v>10</v>
      </c>
      <c r="AD95">
        <v>0.28000000000000003</v>
      </c>
      <c r="AE95">
        <v>53.34</v>
      </c>
      <c r="AF95">
        <v>60</v>
      </c>
      <c r="AG95">
        <v>0.61</v>
      </c>
      <c r="AH95">
        <v>40</v>
      </c>
      <c r="AI95">
        <v>0</v>
      </c>
      <c r="AJ95">
        <v>51.25</v>
      </c>
      <c r="AK95">
        <v>0.59</v>
      </c>
      <c r="AL95">
        <v>0</v>
      </c>
      <c r="AM95">
        <v>2.29</v>
      </c>
      <c r="AN95">
        <v>17.18</v>
      </c>
      <c r="AO95">
        <v>0.24</v>
      </c>
      <c r="AP95">
        <v>0.38</v>
      </c>
      <c r="AQ95">
        <v>50</v>
      </c>
      <c r="AR95">
        <v>0</v>
      </c>
      <c r="AS95">
        <v>0.35</v>
      </c>
      <c r="AT95">
        <v>0</v>
      </c>
    </row>
    <row r="96" spans="7:46">
      <c r="G96" t="s">
        <v>138</v>
      </c>
      <c r="H96" s="115">
        <v>2.91</v>
      </c>
      <c r="I96" s="88">
        <v>0.35</v>
      </c>
      <c r="J96" s="88">
        <v>2.67</v>
      </c>
      <c r="K96" s="88">
        <v>0</v>
      </c>
      <c r="L96" s="88">
        <v>7.67</v>
      </c>
      <c r="M96" s="116">
        <v>0</v>
      </c>
      <c r="N96" s="115">
        <v>104.59</v>
      </c>
      <c r="O96" s="88">
        <v>197.18</v>
      </c>
      <c r="P96" s="88">
        <v>0</v>
      </c>
      <c r="Q96" s="88">
        <v>0</v>
      </c>
      <c r="R96" s="88">
        <v>0</v>
      </c>
      <c r="S96" s="116">
        <v>0</v>
      </c>
      <c r="W96">
        <v>7.67</v>
      </c>
      <c r="X96">
        <v>0.35</v>
      </c>
      <c r="Y96">
        <v>0.42</v>
      </c>
      <c r="Z96">
        <v>20</v>
      </c>
      <c r="AA96">
        <v>0.42</v>
      </c>
      <c r="AB96">
        <v>0</v>
      </c>
      <c r="AC96">
        <v>10</v>
      </c>
      <c r="AD96">
        <v>0.28000000000000003</v>
      </c>
      <c r="AE96">
        <v>53.34</v>
      </c>
      <c r="AF96">
        <v>60</v>
      </c>
      <c r="AG96">
        <v>0.61</v>
      </c>
      <c r="AH96">
        <v>40</v>
      </c>
      <c r="AI96">
        <v>0</v>
      </c>
      <c r="AJ96">
        <v>51.25</v>
      </c>
      <c r="AK96">
        <v>0.59</v>
      </c>
      <c r="AL96">
        <v>0</v>
      </c>
      <c r="AM96">
        <v>2.29</v>
      </c>
      <c r="AN96">
        <v>17.18</v>
      </c>
      <c r="AO96">
        <v>0.24</v>
      </c>
      <c r="AP96">
        <v>0.38</v>
      </c>
      <c r="AQ96">
        <v>50</v>
      </c>
      <c r="AR96">
        <v>0</v>
      </c>
      <c r="AS96">
        <v>0.35</v>
      </c>
      <c r="AT96">
        <v>0</v>
      </c>
    </row>
    <row r="97" spans="1:133">
      <c r="G97" t="s">
        <v>139</v>
      </c>
      <c r="H97" s="115">
        <v>2.91</v>
      </c>
      <c r="I97" s="88">
        <v>0.35</v>
      </c>
      <c r="J97" s="88">
        <v>2.67</v>
      </c>
      <c r="K97" s="88">
        <v>0</v>
      </c>
      <c r="L97" s="88">
        <v>7.67</v>
      </c>
      <c r="M97" s="116">
        <v>0</v>
      </c>
      <c r="N97" s="115">
        <v>104.59</v>
      </c>
      <c r="O97" s="88">
        <v>197.18</v>
      </c>
      <c r="P97" s="88">
        <v>0</v>
      </c>
      <c r="Q97" s="88">
        <v>0</v>
      </c>
      <c r="R97" s="88">
        <v>0</v>
      </c>
      <c r="S97" s="116">
        <v>0</v>
      </c>
      <c r="W97">
        <v>7.67</v>
      </c>
      <c r="X97">
        <v>0.35</v>
      </c>
      <c r="Y97">
        <v>0.42</v>
      </c>
      <c r="Z97">
        <v>20</v>
      </c>
      <c r="AA97">
        <v>0.42</v>
      </c>
      <c r="AB97">
        <v>0</v>
      </c>
      <c r="AC97">
        <v>10</v>
      </c>
      <c r="AD97">
        <v>0.28000000000000003</v>
      </c>
      <c r="AE97">
        <v>53.34</v>
      </c>
      <c r="AF97">
        <v>60</v>
      </c>
      <c r="AG97">
        <v>0.61</v>
      </c>
      <c r="AH97">
        <v>40</v>
      </c>
      <c r="AI97">
        <v>0</v>
      </c>
      <c r="AJ97">
        <v>51.25</v>
      </c>
      <c r="AK97">
        <v>0.59</v>
      </c>
      <c r="AL97">
        <v>0</v>
      </c>
      <c r="AM97">
        <v>2.29</v>
      </c>
      <c r="AN97">
        <v>17.18</v>
      </c>
      <c r="AO97">
        <v>0.24</v>
      </c>
      <c r="AP97">
        <v>0.38</v>
      </c>
      <c r="AQ97">
        <v>50</v>
      </c>
      <c r="AR97">
        <v>0</v>
      </c>
      <c r="AS97">
        <v>0.35</v>
      </c>
      <c r="AT97">
        <v>0</v>
      </c>
    </row>
    <row r="98" spans="1:133">
      <c r="G98" t="s">
        <v>140</v>
      </c>
      <c r="H98" s="115">
        <v>2.91</v>
      </c>
      <c r="I98" s="88">
        <v>0.35</v>
      </c>
      <c r="J98" s="88">
        <v>2.67</v>
      </c>
      <c r="K98" s="88">
        <v>0</v>
      </c>
      <c r="L98" s="88">
        <v>7.67</v>
      </c>
      <c r="M98" s="116">
        <v>0</v>
      </c>
      <c r="N98" s="115">
        <v>104.59</v>
      </c>
      <c r="O98" s="88">
        <v>197.18</v>
      </c>
      <c r="P98" s="88">
        <v>0</v>
      </c>
      <c r="Q98" s="88">
        <v>0</v>
      </c>
      <c r="R98" s="88">
        <v>0</v>
      </c>
      <c r="S98" s="116">
        <v>0</v>
      </c>
      <c r="W98">
        <v>7.67</v>
      </c>
      <c r="X98">
        <v>0.35</v>
      </c>
      <c r="Y98">
        <v>0.42</v>
      </c>
      <c r="Z98">
        <v>20</v>
      </c>
      <c r="AA98">
        <v>0.42</v>
      </c>
      <c r="AB98">
        <v>0</v>
      </c>
      <c r="AC98">
        <v>10</v>
      </c>
      <c r="AD98">
        <v>0.28000000000000003</v>
      </c>
      <c r="AE98">
        <v>53.34</v>
      </c>
      <c r="AF98">
        <v>60</v>
      </c>
      <c r="AG98">
        <v>0.61</v>
      </c>
      <c r="AH98">
        <v>40</v>
      </c>
      <c r="AI98">
        <v>0</v>
      </c>
      <c r="AJ98">
        <v>51.25</v>
      </c>
      <c r="AK98">
        <v>0.59</v>
      </c>
      <c r="AL98">
        <v>0</v>
      </c>
      <c r="AM98">
        <v>2.29</v>
      </c>
      <c r="AN98">
        <v>17.18</v>
      </c>
      <c r="AO98">
        <v>0.24</v>
      </c>
      <c r="AP98">
        <v>0.38</v>
      </c>
      <c r="AQ98">
        <v>50</v>
      </c>
      <c r="AR98">
        <v>0</v>
      </c>
      <c r="AS98">
        <v>0.35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1.0914949999999992</v>
      </c>
      <c r="I99" s="111">
        <f t="shared" ref="I99:BU99" si="1">SUM(I3:I98)/4000</f>
        <v>0.44865500000000019</v>
      </c>
      <c r="J99" s="111">
        <f t="shared" si="1"/>
        <v>4.9324999999999931E-2</v>
      </c>
      <c r="K99" s="111">
        <f t="shared" si="1"/>
        <v>0</v>
      </c>
      <c r="L99" s="111">
        <f t="shared" si="1"/>
        <v>0.22343499999999969</v>
      </c>
      <c r="M99" s="111">
        <f t="shared" si="1"/>
        <v>0</v>
      </c>
      <c r="N99" s="110">
        <f t="shared" si="1"/>
        <v>4.214280000000004</v>
      </c>
      <c r="O99" s="111">
        <f t="shared" si="1"/>
        <v>5.6837999999999989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0.18407999999999977</v>
      </c>
      <c r="X99">
        <f t="shared" si="1"/>
        <v>7.8300000000000106E-3</v>
      </c>
      <c r="Y99">
        <f t="shared" si="1"/>
        <v>1.0420000000000006E-2</v>
      </c>
      <c r="Z99">
        <f t="shared" si="1"/>
        <v>0.48</v>
      </c>
      <c r="AA99">
        <f t="shared" si="1"/>
        <v>8.6599999999999993E-3</v>
      </c>
      <c r="AB99">
        <f t="shared" si="1"/>
        <v>2.6642400000000031</v>
      </c>
      <c r="AC99">
        <f t="shared" si="1"/>
        <v>0.24</v>
      </c>
      <c r="AD99">
        <f t="shared" si="1"/>
        <v>6.9200000000000051E-3</v>
      </c>
      <c r="AE99">
        <f t="shared" si="1"/>
        <v>0.32004000000000005</v>
      </c>
      <c r="AF99">
        <f t="shared" si="1"/>
        <v>1.44</v>
      </c>
      <c r="AG99">
        <f t="shared" si="1"/>
        <v>1.381000000000001E-2</v>
      </c>
      <c r="AH99">
        <f t="shared" si="1"/>
        <v>0.96</v>
      </c>
      <c r="AI99">
        <f t="shared" si="1"/>
        <v>3.9354999999999994E-2</v>
      </c>
      <c r="AJ99">
        <f t="shared" si="1"/>
        <v>1.23</v>
      </c>
      <c r="AK99">
        <f t="shared" si="1"/>
        <v>1.3190000000000009E-2</v>
      </c>
      <c r="AL99">
        <f t="shared" si="1"/>
        <v>0.95147999999999966</v>
      </c>
      <c r="AM99">
        <f t="shared" si="1"/>
        <v>4.0944999999999981E-2</v>
      </c>
      <c r="AN99">
        <f t="shared" si="1"/>
        <v>0.41232000000000024</v>
      </c>
      <c r="AO99">
        <f t="shared" si="1"/>
        <v>5.339999999999988E-3</v>
      </c>
      <c r="AP99">
        <f t="shared" si="1"/>
        <v>8.3800000000000055E-3</v>
      </c>
      <c r="AQ99">
        <f t="shared" si="1"/>
        <v>1.2</v>
      </c>
      <c r="AR99">
        <f t="shared" si="1"/>
        <v>0.43942500000000007</v>
      </c>
      <c r="AS99">
        <f t="shared" si="1"/>
        <v>9.2299999999999917E-3</v>
      </c>
      <c r="AT99">
        <f t="shared" si="1"/>
        <v>1.025325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23.96</v>
      </c>
      <c r="J3" s="95">
        <v>0</v>
      </c>
      <c r="K3" s="95">
        <v>0</v>
      </c>
      <c r="L3" s="95">
        <v>2.87</v>
      </c>
      <c r="M3" s="114">
        <v>0</v>
      </c>
      <c r="N3" s="113">
        <v>-63</v>
      </c>
      <c r="O3" s="95">
        <v>0</v>
      </c>
      <c r="P3" s="95">
        <v>-60</v>
      </c>
      <c r="Q3" s="95">
        <v>0</v>
      </c>
      <c r="R3" s="95">
        <v>0</v>
      </c>
      <c r="S3" s="114">
        <v>0</v>
      </c>
      <c r="U3" s="115"/>
      <c r="V3" s="116"/>
      <c r="W3">
        <v>-63</v>
      </c>
      <c r="X3">
        <v>23.96</v>
      </c>
      <c r="Y3">
        <v>2.87</v>
      </c>
      <c r="Z3">
        <v>0</v>
      </c>
      <c r="AA3">
        <v>-60</v>
      </c>
    </row>
    <row r="4" spans="1:27">
      <c r="B4" t="s">
        <v>263</v>
      </c>
      <c r="G4" t="s">
        <v>46</v>
      </c>
      <c r="H4" s="115">
        <v>0</v>
      </c>
      <c r="I4" s="88">
        <v>14.37</v>
      </c>
      <c r="J4" s="88">
        <v>0</v>
      </c>
      <c r="K4" s="88">
        <v>0</v>
      </c>
      <c r="L4" s="88">
        <v>1.44</v>
      </c>
      <c r="M4" s="116">
        <v>0</v>
      </c>
      <c r="N4" s="115">
        <v>-72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/>
      <c r="V4" s="116"/>
      <c r="W4">
        <v>-72</v>
      </c>
      <c r="X4">
        <v>14.37</v>
      </c>
      <c r="Y4">
        <v>1.44</v>
      </c>
      <c r="Z4">
        <v>0</v>
      </c>
      <c r="AA4">
        <v>-40</v>
      </c>
    </row>
    <row r="5" spans="1:27">
      <c r="G5" t="s">
        <v>47</v>
      </c>
      <c r="H5" s="115">
        <v>0</v>
      </c>
      <c r="I5" s="88">
        <v>14.37</v>
      </c>
      <c r="J5" s="88">
        <v>0</v>
      </c>
      <c r="K5" s="88">
        <v>0</v>
      </c>
      <c r="L5" s="88">
        <v>1.44</v>
      </c>
      <c r="M5" s="116">
        <v>0</v>
      </c>
      <c r="N5" s="115">
        <v>-47</v>
      </c>
      <c r="O5" s="88">
        <v>0</v>
      </c>
      <c r="P5" s="88">
        <v>-20</v>
      </c>
      <c r="Q5" s="88">
        <v>0</v>
      </c>
      <c r="R5" s="88">
        <v>0</v>
      </c>
      <c r="S5" s="116">
        <v>0</v>
      </c>
      <c r="U5" s="115"/>
      <c r="V5" s="116"/>
      <c r="W5">
        <v>-47</v>
      </c>
      <c r="X5">
        <v>14.37</v>
      </c>
      <c r="Y5">
        <v>1.44</v>
      </c>
      <c r="Z5">
        <v>0</v>
      </c>
      <c r="AA5">
        <v>-20</v>
      </c>
    </row>
    <row r="6" spans="1:27">
      <c r="G6" t="s">
        <v>48</v>
      </c>
      <c r="H6" s="115">
        <v>0</v>
      </c>
      <c r="I6" s="88">
        <v>14.37</v>
      </c>
      <c r="J6" s="88">
        <v>0</v>
      </c>
      <c r="K6" s="88">
        <v>0</v>
      </c>
      <c r="L6" s="88">
        <v>0.96</v>
      </c>
      <c r="M6" s="116">
        <v>0</v>
      </c>
      <c r="N6" s="115">
        <v>-46</v>
      </c>
      <c r="O6" s="88">
        <v>0</v>
      </c>
      <c r="P6" s="88">
        <v>-20</v>
      </c>
      <c r="Q6" s="88">
        <v>0</v>
      </c>
      <c r="R6" s="88">
        <v>0</v>
      </c>
      <c r="S6" s="116">
        <v>0</v>
      </c>
      <c r="U6" s="115"/>
      <c r="V6" s="116"/>
      <c r="W6">
        <v>-46</v>
      </c>
      <c r="X6">
        <v>14.37</v>
      </c>
      <c r="Y6">
        <v>0.96</v>
      </c>
      <c r="Z6">
        <v>0</v>
      </c>
      <c r="AA6">
        <v>-20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0.48</v>
      </c>
      <c r="M7" s="116">
        <v>0</v>
      </c>
      <c r="N7" s="115">
        <v>-120</v>
      </c>
      <c r="O7" s="88">
        <v>0</v>
      </c>
      <c r="P7" s="88">
        <v>-30</v>
      </c>
      <c r="Q7" s="88">
        <v>-10</v>
      </c>
      <c r="R7" s="88">
        <v>0</v>
      </c>
      <c r="S7" s="116">
        <v>0</v>
      </c>
      <c r="U7" s="115"/>
      <c r="V7" s="116"/>
      <c r="W7">
        <v>-120</v>
      </c>
      <c r="X7">
        <v>0</v>
      </c>
      <c r="Y7">
        <v>0.48</v>
      </c>
      <c r="Z7">
        <v>-10</v>
      </c>
      <c r="AA7">
        <v>-30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0.48</v>
      </c>
      <c r="M8" s="116">
        <v>0</v>
      </c>
      <c r="N8" s="115">
        <v>-122</v>
      </c>
      <c r="O8" s="88">
        <v>0</v>
      </c>
      <c r="P8" s="88">
        <v>-30</v>
      </c>
      <c r="Q8" s="88">
        <v>-10</v>
      </c>
      <c r="R8" s="88">
        <v>0</v>
      </c>
      <c r="S8" s="116">
        <v>0</v>
      </c>
      <c r="U8" s="115"/>
      <c r="V8" s="116"/>
      <c r="W8">
        <v>-122</v>
      </c>
      <c r="X8">
        <v>0</v>
      </c>
      <c r="Y8">
        <v>0.48</v>
      </c>
      <c r="Z8">
        <v>-10</v>
      </c>
      <c r="AA8">
        <v>-30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0.48</v>
      </c>
      <c r="M9" s="116">
        <v>0</v>
      </c>
      <c r="N9" s="115">
        <v>-107</v>
      </c>
      <c r="O9" s="88">
        <v>-15</v>
      </c>
      <c r="P9" s="88">
        <v>-30</v>
      </c>
      <c r="Q9" s="88">
        <v>-15</v>
      </c>
      <c r="R9" s="88">
        <v>0</v>
      </c>
      <c r="S9" s="116">
        <v>0</v>
      </c>
      <c r="U9" s="115"/>
      <c r="V9" s="116"/>
      <c r="W9">
        <v>-107</v>
      </c>
      <c r="X9">
        <v>-15</v>
      </c>
      <c r="Y9">
        <v>0.48</v>
      </c>
      <c r="Z9">
        <v>-15</v>
      </c>
      <c r="AA9">
        <v>-30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0.48</v>
      </c>
      <c r="M10" s="116">
        <v>0</v>
      </c>
      <c r="N10" s="115">
        <v>-107</v>
      </c>
      <c r="O10" s="88">
        <v>-15</v>
      </c>
      <c r="P10" s="88">
        <v>-30</v>
      </c>
      <c r="Q10" s="88">
        <v>-10</v>
      </c>
      <c r="R10" s="88">
        <v>0</v>
      </c>
      <c r="S10" s="116">
        <v>0</v>
      </c>
      <c r="U10" s="115"/>
      <c r="V10" s="116"/>
      <c r="W10">
        <v>-107</v>
      </c>
      <c r="X10">
        <v>-15</v>
      </c>
      <c r="Y10">
        <v>0.48</v>
      </c>
      <c r="Z10">
        <v>-10</v>
      </c>
      <c r="AA10">
        <v>-30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0.48</v>
      </c>
      <c r="M11" s="116">
        <v>0</v>
      </c>
      <c r="N11" s="115">
        <v>-72</v>
      </c>
      <c r="O11" s="88">
        <v>-35</v>
      </c>
      <c r="P11" s="88">
        <v>-45</v>
      </c>
      <c r="Q11" s="88">
        <v>-15</v>
      </c>
      <c r="R11" s="88">
        <v>0</v>
      </c>
      <c r="S11" s="116">
        <v>0</v>
      </c>
      <c r="U11" s="115"/>
      <c r="V11" s="116"/>
      <c r="W11">
        <v>-72</v>
      </c>
      <c r="X11">
        <v>-35</v>
      </c>
      <c r="Y11">
        <v>0.48</v>
      </c>
      <c r="Z11">
        <v>-15</v>
      </c>
      <c r="AA11">
        <v>-45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0.48</v>
      </c>
      <c r="M12" s="116">
        <v>0</v>
      </c>
      <c r="N12" s="115">
        <v>-75</v>
      </c>
      <c r="O12" s="88">
        <v>-40</v>
      </c>
      <c r="P12" s="88">
        <v>-45</v>
      </c>
      <c r="Q12" s="88">
        <v>-10</v>
      </c>
      <c r="R12" s="88">
        <v>0</v>
      </c>
      <c r="S12" s="116">
        <v>0</v>
      </c>
      <c r="U12" s="115"/>
      <c r="V12" s="116"/>
      <c r="W12">
        <v>-75</v>
      </c>
      <c r="X12">
        <v>-40</v>
      </c>
      <c r="Y12">
        <v>0.48</v>
      </c>
      <c r="Z12">
        <v>-10</v>
      </c>
      <c r="AA12">
        <v>-45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0.48</v>
      </c>
      <c r="M13" s="116">
        <v>0</v>
      </c>
      <c r="N13" s="115">
        <v>-88</v>
      </c>
      <c r="O13" s="88">
        <v>-15</v>
      </c>
      <c r="P13" s="88">
        <v>-40</v>
      </c>
      <c r="Q13" s="88">
        <v>-15</v>
      </c>
      <c r="R13" s="88">
        <v>0</v>
      </c>
      <c r="S13" s="116">
        <v>0</v>
      </c>
      <c r="U13" s="115"/>
      <c r="V13" s="116"/>
      <c r="W13">
        <v>-88</v>
      </c>
      <c r="X13">
        <v>-15</v>
      </c>
      <c r="Y13">
        <v>0.48</v>
      </c>
      <c r="Z13">
        <v>-15</v>
      </c>
      <c r="AA13">
        <v>-40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0.48</v>
      </c>
      <c r="M14" s="116">
        <v>0</v>
      </c>
      <c r="N14" s="115">
        <v>-66</v>
      </c>
      <c r="O14" s="88">
        <v>-15</v>
      </c>
      <c r="P14" s="88">
        <v>-40</v>
      </c>
      <c r="Q14" s="88">
        <v>-10</v>
      </c>
      <c r="R14" s="88">
        <v>0</v>
      </c>
      <c r="S14" s="116">
        <v>0</v>
      </c>
      <c r="U14" s="115"/>
      <c r="V14" s="116"/>
      <c r="W14">
        <v>-66</v>
      </c>
      <c r="X14">
        <v>-15</v>
      </c>
      <c r="Y14">
        <v>0.48</v>
      </c>
      <c r="Z14">
        <v>-10</v>
      </c>
      <c r="AA14">
        <v>-40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0.67</v>
      </c>
      <c r="M15" s="116">
        <v>0</v>
      </c>
      <c r="N15" s="115">
        <v>-39</v>
      </c>
      <c r="O15" s="88">
        <v>0</v>
      </c>
      <c r="P15" s="88">
        <v>-30</v>
      </c>
      <c r="Q15" s="88">
        <v>-15</v>
      </c>
      <c r="R15" s="88">
        <v>0</v>
      </c>
      <c r="S15" s="116">
        <v>0</v>
      </c>
      <c r="U15" s="115"/>
      <c r="V15" s="116"/>
      <c r="W15">
        <v>-39</v>
      </c>
      <c r="X15">
        <v>0</v>
      </c>
      <c r="Y15">
        <v>0.67</v>
      </c>
      <c r="Z15">
        <v>-15</v>
      </c>
      <c r="AA15">
        <v>-30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0.67</v>
      </c>
      <c r="M16" s="116">
        <v>0</v>
      </c>
      <c r="N16" s="115">
        <v>-42</v>
      </c>
      <c r="O16" s="88">
        <v>0</v>
      </c>
      <c r="P16" s="88">
        <v>-30</v>
      </c>
      <c r="Q16" s="88">
        <v>-10</v>
      </c>
      <c r="R16" s="88">
        <v>0</v>
      </c>
      <c r="S16" s="116">
        <v>0</v>
      </c>
      <c r="U16" s="115"/>
      <c r="V16" s="116"/>
      <c r="W16">
        <v>-42</v>
      </c>
      <c r="X16">
        <v>0</v>
      </c>
      <c r="Y16">
        <v>0.67</v>
      </c>
      <c r="Z16">
        <v>-10</v>
      </c>
      <c r="AA16">
        <v>-30</v>
      </c>
    </row>
    <row r="17" spans="7:27">
      <c r="G17" t="s">
        <v>59</v>
      </c>
      <c r="H17" s="115">
        <v>0</v>
      </c>
      <c r="I17" s="88">
        <v>31.62</v>
      </c>
      <c r="J17" s="88">
        <v>0</v>
      </c>
      <c r="K17" s="88">
        <v>0</v>
      </c>
      <c r="L17" s="88">
        <v>0.96</v>
      </c>
      <c r="M17" s="116">
        <v>0</v>
      </c>
      <c r="N17" s="115">
        <v>-40</v>
      </c>
      <c r="O17" s="88">
        <v>0</v>
      </c>
      <c r="P17" s="88">
        <v>-30</v>
      </c>
      <c r="Q17" s="88">
        <v>-15</v>
      </c>
      <c r="R17" s="88">
        <v>0</v>
      </c>
      <c r="S17" s="116">
        <v>0</v>
      </c>
      <c r="U17" s="115"/>
      <c r="V17" s="116"/>
      <c r="W17">
        <v>-40</v>
      </c>
      <c r="X17">
        <v>31.62</v>
      </c>
      <c r="Y17">
        <v>0.96</v>
      </c>
      <c r="Z17">
        <v>-15</v>
      </c>
      <c r="AA17">
        <v>-30</v>
      </c>
    </row>
    <row r="18" spans="7:27">
      <c r="G18" t="s">
        <v>60</v>
      </c>
      <c r="H18" s="115">
        <v>0</v>
      </c>
      <c r="I18" s="88">
        <v>31.62</v>
      </c>
      <c r="J18" s="88">
        <v>0</v>
      </c>
      <c r="K18" s="88">
        <v>0</v>
      </c>
      <c r="L18" s="88">
        <v>0.96</v>
      </c>
      <c r="M18" s="116">
        <v>0</v>
      </c>
      <c r="N18" s="115">
        <v>-37</v>
      </c>
      <c r="O18" s="88">
        <v>0</v>
      </c>
      <c r="P18" s="88">
        <v>-30</v>
      </c>
      <c r="Q18" s="88">
        <v>-10</v>
      </c>
      <c r="R18" s="88">
        <v>0</v>
      </c>
      <c r="S18" s="116">
        <v>0</v>
      </c>
      <c r="U18" s="115"/>
      <c r="V18" s="116"/>
      <c r="W18">
        <v>-37</v>
      </c>
      <c r="X18">
        <v>31.62</v>
      </c>
      <c r="Y18">
        <v>0.96</v>
      </c>
      <c r="Z18">
        <v>-10</v>
      </c>
      <c r="AA18">
        <v>-30</v>
      </c>
    </row>
    <row r="19" spans="7:27">
      <c r="G19" t="s">
        <v>61</v>
      </c>
      <c r="H19" s="115">
        <v>0</v>
      </c>
      <c r="I19" s="88">
        <v>30.66</v>
      </c>
      <c r="J19" s="88">
        <v>0</v>
      </c>
      <c r="K19" s="88">
        <v>0</v>
      </c>
      <c r="L19" s="88">
        <v>1.25</v>
      </c>
      <c r="M19" s="116">
        <v>0</v>
      </c>
      <c r="N19" s="115">
        <v>-16</v>
      </c>
      <c r="O19" s="88">
        <v>0</v>
      </c>
      <c r="P19" s="88">
        <v>-30</v>
      </c>
      <c r="Q19" s="88">
        <v>-15</v>
      </c>
      <c r="R19" s="88">
        <v>0</v>
      </c>
      <c r="S19" s="116">
        <v>0</v>
      </c>
      <c r="U19" s="115"/>
      <c r="V19" s="116"/>
      <c r="W19">
        <v>-16</v>
      </c>
      <c r="X19">
        <v>30.66</v>
      </c>
      <c r="Y19">
        <v>1.25</v>
      </c>
      <c r="Z19">
        <v>-15</v>
      </c>
      <c r="AA19">
        <v>-30</v>
      </c>
    </row>
    <row r="20" spans="7:27">
      <c r="G20" t="s">
        <v>62</v>
      </c>
      <c r="H20" s="115">
        <v>0</v>
      </c>
      <c r="I20" s="88">
        <v>37.369999999999997</v>
      </c>
      <c r="J20" s="88">
        <v>0</v>
      </c>
      <c r="K20" s="88">
        <v>0</v>
      </c>
      <c r="L20" s="88">
        <v>1.92</v>
      </c>
      <c r="M20" s="116">
        <v>0</v>
      </c>
      <c r="N20" s="115">
        <v>-17</v>
      </c>
      <c r="O20" s="88">
        <v>0</v>
      </c>
      <c r="P20" s="88">
        <v>-20</v>
      </c>
      <c r="Q20" s="88">
        <v>-10</v>
      </c>
      <c r="R20" s="88">
        <v>0</v>
      </c>
      <c r="S20" s="116">
        <v>0</v>
      </c>
      <c r="U20" s="115"/>
      <c r="V20" s="116"/>
      <c r="W20">
        <v>-17</v>
      </c>
      <c r="X20">
        <v>37.369999999999997</v>
      </c>
      <c r="Y20">
        <v>1.92</v>
      </c>
      <c r="Z20">
        <v>-10</v>
      </c>
      <c r="AA20">
        <v>-20</v>
      </c>
    </row>
    <row r="21" spans="7:27">
      <c r="G21" t="s">
        <v>63</v>
      </c>
      <c r="H21" s="115">
        <v>0</v>
      </c>
      <c r="I21" s="88">
        <v>43.11</v>
      </c>
      <c r="J21" s="88">
        <v>0</v>
      </c>
      <c r="K21" s="88">
        <v>0</v>
      </c>
      <c r="L21" s="88">
        <v>2.4</v>
      </c>
      <c r="M21" s="116">
        <v>0</v>
      </c>
      <c r="N21" s="115">
        <v>-39</v>
      </c>
      <c r="O21" s="88">
        <v>0</v>
      </c>
      <c r="P21" s="88">
        <v>-40</v>
      </c>
      <c r="Q21" s="88">
        <v>-15</v>
      </c>
      <c r="R21" s="88">
        <v>0</v>
      </c>
      <c r="S21" s="116">
        <v>0</v>
      </c>
      <c r="U21" s="115"/>
      <c r="V21" s="116"/>
      <c r="W21">
        <v>-39</v>
      </c>
      <c r="X21">
        <v>43.11</v>
      </c>
      <c r="Y21">
        <v>2.4</v>
      </c>
      <c r="Z21">
        <v>-15</v>
      </c>
      <c r="AA21">
        <v>-40</v>
      </c>
    </row>
    <row r="22" spans="7:27">
      <c r="G22" t="s">
        <v>64</v>
      </c>
      <c r="H22" s="115">
        <v>0</v>
      </c>
      <c r="I22" s="88">
        <v>61.33</v>
      </c>
      <c r="J22" s="88">
        <v>0</v>
      </c>
      <c r="K22" s="88">
        <v>0</v>
      </c>
      <c r="L22" s="88">
        <v>4.79</v>
      </c>
      <c r="M22" s="116">
        <v>0</v>
      </c>
      <c r="N22" s="115">
        <v>-44</v>
      </c>
      <c r="O22" s="88">
        <v>0</v>
      </c>
      <c r="P22" s="88">
        <v>-35</v>
      </c>
      <c r="Q22" s="88">
        <v>-10</v>
      </c>
      <c r="R22" s="88">
        <v>0</v>
      </c>
      <c r="S22" s="116">
        <v>0</v>
      </c>
      <c r="U22" s="115"/>
      <c r="V22" s="116"/>
      <c r="W22">
        <v>-44</v>
      </c>
      <c r="X22">
        <v>61.33</v>
      </c>
      <c r="Y22">
        <v>4.79</v>
      </c>
      <c r="Z22">
        <v>-10</v>
      </c>
      <c r="AA22">
        <v>-35</v>
      </c>
    </row>
    <row r="23" spans="7:27">
      <c r="G23" t="s">
        <v>65</v>
      </c>
      <c r="H23" s="115">
        <v>0</v>
      </c>
      <c r="I23" s="88">
        <v>37.369999999999997</v>
      </c>
      <c r="J23" s="88">
        <v>0</v>
      </c>
      <c r="K23" s="88">
        <v>0</v>
      </c>
      <c r="L23" s="88">
        <v>5.75</v>
      </c>
      <c r="M23" s="116">
        <v>0</v>
      </c>
      <c r="N23" s="115">
        <v>-75</v>
      </c>
      <c r="O23" s="88">
        <v>0</v>
      </c>
      <c r="P23" s="88">
        <v>-60</v>
      </c>
      <c r="Q23" s="88">
        <v>-15</v>
      </c>
      <c r="R23" s="88">
        <v>0</v>
      </c>
      <c r="S23" s="116">
        <v>0</v>
      </c>
      <c r="U23" s="115"/>
      <c r="V23" s="116"/>
      <c r="W23">
        <v>-75</v>
      </c>
      <c r="X23">
        <v>37.369999999999997</v>
      </c>
      <c r="Y23">
        <v>5.75</v>
      </c>
      <c r="Z23">
        <v>-15</v>
      </c>
      <c r="AA23">
        <v>-60</v>
      </c>
    </row>
    <row r="24" spans="7:27">
      <c r="G24" t="s">
        <v>66</v>
      </c>
      <c r="H24" s="115">
        <v>0</v>
      </c>
      <c r="I24" s="88">
        <v>12.45</v>
      </c>
      <c r="J24" s="88">
        <v>0</v>
      </c>
      <c r="K24" s="88">
        <v>0</v>
      </c>
      <c r="L24" s="88">
        <v>6.71</v>
      </c>
      <c r="M24" s="116">
        <v>0</v>
      </c>
      <c r="N24" s="115">
        <v>-81</v>
      </c>
      <c r="O24" s="88">
        <v>0</v>
      </c>
      <c r="P24" s="88">
        <v>-25</v>
      </c>
      <c r="Q24" s="88">
        <v>-10</v>
      </c>
      <c r="R24" s="88">
        <v>0</v>
      </c>
      <c r="S24" s="116">
        <v>0</v>
      </c>
      <c r="U24" s="115"/>
      <c r="V24" s="116"/>
      <c r="W24">
        <v>-81</v>
      </c>
      <c r="X24">
        <v>12.45</v>
      </c>
      <c r="Y24">
        <v>6.71</v>
      </c>
      <c r="Z24">
        <v>-10</v>
      </c>
      <c r="AA24">
        <v>-25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6.71</v>
      </c>
      <c r="M25" s="116">
        <v>0</v>
      </c>
      <c r="N25" s="115">
        <v>-56</v>
      </c>
      <c r="O25" s="88">
        <v>-7</v>
      </c>
      <c r="P25" s="88">
        <v>-60</v>
      </c>
      <c r="Q25" s="88">
        <v>-15</v>
      </c>
      <c r="R25" s="88">
        <v>0</v>
      </c>
      <c r="S25" s="116">
        <v>0</v>
      </c>
      <c r="U25" s="115"/>
      <c r="V25" s="116"/>
      <c r="W25">
        <v>-56</v>
      </c>
      <c r="X25">
        <v>-7</v>
      </c>
      <c r="Y25">
        <v>6.71</v>
      </c>
      <c r="Z25">
        <v>-15</v>
      </c>
      <c r="AA25">
        <v>-60</v>
      </c>
    </row>
    <row r="26" spans="7:27">
      <c r="G26" t="s">
        <v>68</v>
      </c>
      <c r="H26" s="115">
        <v>0</v>
      </c>
      <c r="I26" s="88">
        <v>20.12</v>
      </c>
      <c r="J26" s="88">
        <v>0</v>
      </c>
      <c r="K26" s="88">
        <v>0</v>
      </c>
      <c r="L26" s="88">
        <v>7.67</v>
      </c>
      <c r="M26" s="116">
        <v>0</v>
      </c>
      <c r="N26" s="115">
        <v>-35</v>
      </c>
      <c r="O26" s="88">
        <v>0</v>
      </c>
      <c r="P26" s="88">
        <v>-70</v>
      </c>
      <c r="Q26" s="88">
        <v>-13</v>
      </c>
      <c r="R26" s="88">
        <v>0</v>
      </c>
      <c r="S26" s="116">
        <v>0</v>
      </c>
      <c r="U26" s="115"/>
      <c r="V26" s="116"/>
      <c r="W26">
        <v>-35</v>
      </c>
      <c r="X26">
        <v>20.12</v>
      </c>
      <c r="Y26">
        <v>7.67</v>
      </c>
      <c r="Z26">
        <v>-13</v>
      </c>
      <c r="AA26">
        <v>-70</v>
      </c>
    </row>
    <row r="27" spans="7:27">
      <c r="G27" t="s">
        <v>69</v>
      </c>
      <c r="H27" s="115">
        <v>0</v>
      </c>
      <c r="I27" s="88">
        <v>71.87</v>
      </c>
      <c r="J27" s="88">
        <v>0</v>
      </c>
      <c r="K27" s="88">
        <v>0</v>
      </c>
      <c r="L27" s="88">
        <v>9.58</v>
      </c>
      <c r="M27" s="116">
        <v>0</v>
      </c>
      <c r="N27" s="115">
        <v>0</v>
      </c>
      <c r="O27" s="88">
        <v>0</v>
      </c>
      <c r="P27" s="88">
        <v>-130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71.87</v>
      </c>
      <c r="Y27">
        <v>9.58</v>
      </c>
      <c r="Z27">
        <v>0</v>
      </c>
      <c r="AA27">
        <v>-130</v>
      </c>
    </row>
    <row r="28" spans="7:27">
      <c r="G28" t="s">
        <v>70</v>
      </c>
      <c r="H28" s="115">
        <v>0</v>
      </c>
      <c r="I28" s="88">
        <v>15.33</v>
      </c>
      <c r="J28" s="88">
        <v>0</v>
      </c>
      <c r="K28" s="88">
        <v>0</v>
      </c>
      <c r="L28" s="88">
        <v>10.54</v>
      </c>
      <c r="M28" s="116">
        <v>0</v>
      </c>
      <c r="N28" s="115">
        <v>0</v>
      </c>
      <c r="O28" s="88">
        <v>0</v>
      </c>
      <c r="P28" s="88">
        <v>-220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15.33</v>
      </c>
      <c r="Y28">
        <v>10.54</v>
      </c>
      <c r="Z28">
        <v>0</v>
      </c>
      <c r="AA28">
        <v>-220</v>
      </c>
    </row>
    <row r="29" spans="7:27">
      <c r="G29" t="s">
        <v>71</v>
      </c>
      <c r="H29" s="115">
        <v>0</v>
      </c>
      <c r="I29" s="88">
        <v>11.5</v>
      </c>
      <c r="J29" s="88">
        <v>0</v>
      </c>
      <c r="K29" s="88">
        <v>0</v>
      </c>
      <c r="L29" s="88">
        <v>11.5</v>
      </c>
      <c r="M29" s="116">
        <v>0</v>
      </c>
      <c r="N29" s="115">
        <v>-11</v>
      </c>
      <c r="O29" s="88">
        <v>0</v>
      </c>
      <c r="P29" s="88">
        <v>-100</v>
      </c>
      <c r="Q29" s="88">
        <v>0</v>
      </c>
      <c r="R29" s="88">
        <v>0</v>
      </c>
      <c r="S29" s="116">
        <v>0</v>
      </c>
      <c r="U29" s="115"/>
      <c r="V29" s="116"/>
      <c r="W29">
        <v>-11</v>
      </c>
      <c r="X29">
        <v>11.5</v>
      </c>
      <c r="Y29">
        <v>11.5</v>
      </c>
      <c r="Z29">
        <v>0</v>
      </c>
      <c r="AA29">
        <v>-100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14.37</v>
      </c>
      <c r="M30" s="116">
        <v>0</v>
      </c>
      <c r="N30" s="115">
        <v>-39</v>
      </c>
      <c r="O30" s="88">
        <v>0</v>
      </c>
      <c r="P30" s="88">
        <v>-100</v>
      </c>
      <c r="Q30" s="88">
        <v>0</v>
      </c>
      <c r="R30" s="88">
        <v>0</v>
      </c>
      <c r="S30" s="116">
        <v>0</v>
      </c>
      <c r="U30" s="115"/>
      <c r="V30" s="116"/>
      <c r="W30">
        <v>-39</v>
      </c>
      <c r="X30">
        <v>0</v>
      </c>
      <c r="Y30">
        <v>14.37</v>
      </c>
      <c r="Z30">
        <v>0</v>
      </c>
      <c r="AA30">
        <v>-100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15.33</v>
      </c>
      <c r="M31" s="116">
        <v>0</v>
      </c>
      <c r="N31" s="115">
        <v>-67</v>
      </c>
      <c r="O31" s="88">
        <v>0</v>
      </c>
      <c r="P31" s="88">
        <v>-80</v>
      </c>
      <c r="Q31" s="88">
        <v>0</v>
      </c>
      <c r="R31" s="88">
        <v>0</v>
      </c>
      <c r="S31" s="116">
        <v>0</v>
      </c>
      <c r="U31" s="115"/>
      <c r="V31" s="116"/>
      <c r="W31">
        <v>-67</v>
      </c>
      <c r="X31">
        <v>0</v>
      </c>
      <c r="Y31">
        <v>15.33</v>
      </c>
      <c r="Z31">
        <v>0</v>
      </c>
      <c r="AA31">
        <v>-80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14.37</v>
      </c>
      <c r="L32" s="88">
        <v>15.33</v>
      </c>
      <c r="M32" s="116">
        <v>0</v>
      </c>
      <c r="N32" s="115">
        <v>-60</v>
      </c>
      <c r="O32" s="88">
        <v>0</v>
      </c>
      <c r="P32" s="88">
        <v>-35</v>
      </c>
      <c r="Q32" s="88">
        <v>0</v>
      </c>
      <c r="R32" s="88">
        <v>0</v>
      </c>
      <c r="S32" s="116">
        <v>0</v>
      </c>
      <c r="U32" s="115"/>
      <c r="V32" s="116"/>
      <c r="W32">
        <v>-60</v>
      </c>
      <c r="X32">
        <v>0</v>
      </c>
      <c r="Y32">
        <v>15.33</v>
      </c>
      <c r="Z32">
        <v>14.37</v>
      </c>
      <c r="AA32">
        <v>-35</v>
      </c>
    </row>
    <row r="33" spans="7:27">
      <c r="G33" t="s">
        <v>75</v>
      </c>
      <c r="H33" s="115">
        <v>31.62</v>
      </c>
      <c r="I33" s="88">
        <v>12.46</v>
      </c>
      <c r="J33" s="88">
        <v>0</v>
      </c>
      <c r="K33" s="88">
        <v>14.37</v>
      </c>
      <c r="L33" s="88">
        <v>16.29</v>
      </c>
      <c r="M33" s="116">
        <v>0</v>
      </c>
      <c r="N33" s="115">
        <v>0</v>
      </c>
      <c r="O33" s="88">
        <v>0</v>
      </c>
      <c r="P33" s="88">
        <v>-60</v>
      </c>
      <c r="Q33" s="88">
        <v>0</v>
      </c>
      <c r="R33" s="88">
        <v>0</v>
      </c>
      <c r="S33" s="116">
        <v>0</v>
      </c>
      <c r="U33" s="115"/>
      <c r="V33" s="116"/>
      <c r="W33">
        <v>31.62</v>
      </c>
      <c r="X33">
        <v>12.46</v>
      </c>
      <c r="Y33">
        <v>16.29</v>
      </c>
      <c r="Z33">
        <v>14.37</v>
      </c>
      <c r="AA33">
        <v>-60</v>
      </c>
    </row>
    <row r="34" spans="7:27">
      <c r="G34" t="s">
        <v>76</v>
      </c>
      <c r="H34" s="115">
        <v>43.12</v>
      </c>
      <c r="I34" s="88">
        <v>25.87</v>
      </c>
      <c r="J34" s="88">
        <v>0</v>
      </c>
      <c r="K34" s="88">
        <v>14.37</v>
      </c>
      <c r="L34" s="88">
        <v>17.25</v>
      </c>
      <c r="M34" s="116">
        <v>0</v>
      </c>
      <c r="N34" s="115">
        <v>0</v>
      </c>
      <c r="O34" s="88">
        <v>0</v>
      </c>
      <c r="P34" s="88">
        <v>-20</v>
      </c>
      <c r="Q34" s="88">
        <v>0</v>
      </c>
      <c r="R34" s="88">
        <v>0</v>
      </c>
      <c r="S34" s="116">
        <v>0</v>
      </c>
      <c r="U34" s="115"/>
      <c r="V34" s="116"/>
      <c r="W34">
        <v>43.12</v>
      </c>
      <c r="X34">
        <v>25.87</v>
      </c>
      <c r="Y34">
        <v>17.25</v>
      </c>
      <c r="Z34">
        <v>14.37</v>
      </c>
      <c r="AA34">
        <v>-20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14.37</v>
      </c>
      <c r="L35" s="88">
        <v>17.25</v>
      </c>
      <c r="M35" s="116">
        <v>0</v>
      </c>
      <c r="N35" s="115">
        <v>-46</v>
      </c>
      <c r="O35" s="88">
        <v>-22</v>
      </c>
      <c r="P35" s="88">
        <v>-30</v>
      </c>
      <c r="Q35" s="88">
        <v>0</v>
      </c>
      <c r="R35" s="88">
        <v>0</v>
      </c>
      <c r="S35" s="116">
        <v>0</v>
      </c>
      <c r="U35" s="115"/>
      <c r="V35" s="116"/>
      <c r="W35">
        <v>-46</v>
      </c>
      <c r="X35">
        <v>-22</v>
      </c>
      <c r="Y35">
        <v>17.25</v>
      </c>
      <c r="Z35">
        <v>14.37</v>
      </c>
      <c r="AA35">
        <v>-30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14.37</v>
      </c>
      <c r="L36" s="88">
        <v>18.21</v>
      </c>
      <c r="M36" s="116">
        <v>0</v>
      </c>
      <c r="N36" s="115">
        <v>-46</v>
      </c>
      <c r="O36" s="88">
        <v>-39</v>
      </c>
      <c r="P36" s="88">
        <v>-30</v>
      </c>
      <c r="Q36" s="88">
        <v>0</v>
      </c>
      <c r="R36" s="88">
        <v>0</v>
      </c>
      <c r="S36" s="116">
        <v>0</v>
      </c>
      <c r="U36" s="115"/>
      <c r="V36" s="116"/>
      <c r="W36">
        <v>-46</v>
      </c>
      <c r="X36">
        <v>-39</v>
      </c>
      <c r="Y36">
        <v>18.21</v>
      </c>
      <c r="Z36">
        <v>14.37</v>
      </c>
      <c r="AA36">
        <v>-30</v>
      </c>
    </row>
    <row r="37" spans="7:27">
      <c r="G37" t="s">
        <v>79</v>
      </c>
      <c r="H37" s="115">
        <v>7.67</v>
      </c>
      <c r="I37" s="88">
        <v>0</v>
      </c>
      <c r="J37" s="88">
        <v>0</v>
      </c>
      <c r="K37" s="88">
        <v>14.37</v>
      </c>
      <c r="L37" s="88">
        <v>17.25</v>
      </c>
      <c r="M37" s="116">
        <v>0</v>
      </c>
      <c r="N37" s="115">
        <v>0</v>
      </c>
      <c r="O37" s="88">
        <v>-45</v>
      </c>
      <c r="P37" s="88">
        <v>-20</v>
      </c>
      <c r="Q37" s="88">
        <v>0</v>
      </c>
      <c r="R37" s="88">
        <v>0</v>
      </c>
      <c r="S37" s="116">
        <v>0</v>
      </c>
      <c r="U37" s="115"/>
      <c r="V37" s="116"/>
      <c r="W37">
        <v>7.67</v>
      </c>
      <c r="X37">
        <v>-45</v>
      </c>
      <c r="Y37">
        <v>17.25</v>
      </c>
      <c r="Z37">
        <v>14.37</v>
      </c>
      <c r="AA37">
        <v>-20</v>
      </c>
    </row>
    <row r="38" spans="7:27">
      <c r="G38" t="s">
        <v>80</v>
      </c>
      <c r="H38" s="115">
        <v>1.92</v>
      </c>
      <c r="I38" s="88">
        <v>0</v>
      </c>
      <c r="J38" s="88">
        <v>0</v>
      </c>
      <c r="K38" s="88">
        <v>14.37</v>
      </c>
      <c r="L38" s="88">
        <v>16.29</v>
      </c>
      <c r="M38" s="116">
        <v>0</v>
      </c>
      <c r="N38" s="115">
        <v>0</v>
      </c>
      <c r="O38" s="88">
        <v>-30</v>
      </c>
      <c r="P38" s="88">
        <v>-15</v>
      </c>
      <c r="Q38" s="88">
        <v>0</v>
      </c>
      <c r="R38" s="88">
        <v>0</v>
      </c>
      <c r="S38" s="116">
        <v>0</v>
      </c>
      <c r="U38" s="115"/>
      <c r="V38" s="116"/>
      <c r="W38">
        <v>1.92</v>
      </c>
      <c r="X38">
        <v>-30</v>
      </c>
      <c r="Y38">
        <v>16.29</v>
      </c>
      <c r="Z38">
        <v>14.37</v>
      </c>
      <c r="AA38">
        <v>-15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14.37</v>
      </c>
      <c r="L39" s="88">
        <v>14.38</v>
      </c>
      <c r="M39" s="116">
        <v>0</v>
      </c>
      <c r="N39" s="115">
        <v>-2</v>
      </c>
      <c r="O39" s="88">
        <v>-25</v>
      </c>
      <c r="P39" s="88">
        <v>-20</v>
      </c>
      <c r="Q39" s="88">
        <v>0</v>
      </c>
      <c r="R39" s="88">
        <v>0</v>
      </c>
      <c r="S39" s="116">
        <v>0</v>
      </c>
      <c r="U39" s="115"/>
      <c r="V39" s="116"/>
      <c r="W39">
        <v>-2</v>
      </c>
      <c r="X39">
        <v>-25</v>
      </c>
      <c r="Y39">
        <v>14.38</v>
      </c>
      <c r="Z39">
        <v>14.37</v>
      </c>
      <c r="AA39">
        <v>-20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14.37</v>
      </c>
      <c r="L40" s="88">
        <v>14.38</v>
      </c>
      <c r="M40" s="116">
        <v>0</v>
      </c>
      <c r="N40" s="115">
        <v>-9</v>
      </c>
      <c r="O40" s="88">
        <v>-25</v>
      </c>
      <c r="P40" s="88">
        <v>-20</v>
      </c>
      <c r="Q40" s="88">
        <v>0</v>
      </c>
      <c r="R40" s="88">
        <v>0</v>
      </c>
      <c r="S40" s="116">
        <v>0</v>
      </c>
      <c r="U40" s="115"/>
      <c r="V40" s="116"/>
      <c r="W40">
        <v>-9</v>
      </c>
      <c r="X40">
        <v>-25</v>
      </c>
      <c r="Y40">
        <v>14.38</v>
      </c>
      <c r="Z40">
        <v>14.37</v>
      </c>
      <c r="AA40">
        <v>-20</v>
      </c>
    </row>
    <row r="41" spans="7:27">
      <c r="G41" t="s">
        <v>83</v>
      </c>
      <c r="H41" s="115">
        <v>23</v>
      </c>
      <c r="I41" s="88">
        <v>0</v>
      </c>
      <c r="J41" s="88">
        <v>0</v>
      </c>
      <c r="K41" s="88">
        <v>14.37</v>
      </c>
      <c r="L41" s="88">
        <v>15.33</v>
      </c>
      <c r="M41" s="116">
        <v>0</v>
      </c>
      <c r="N41" s="115">
        <v>0</v>
      </c>
      <c r="O41" s="88">
        <v>-5</v>
      </c>
      <c r="P41" s="88">
        <v>-20</v>
      </c>
      <c r="Q41" s="88">
        <v>0</v>
      </c>
      <c r="R41" s="88">
        <v>0</v>
      </c>
      <c r="S41" s="116">
        <v>0</v>
      </c>
      <c r="U41" s="115"/>
      <c r="V41" s="116"/>
      <c r="W41">
        <v>23</v>
      </c>
      <c r="X41">
        <v>-5</v>
      </c>
      <c r="Y41">
        <v>15.33</v>
      </c>
      <c r="Z41">
        <v>14.37</v>
      </c>
      <c r="AA41">
        <v>-20</v>
      </c>
    </row>
    <row r="42" spans="7:27">
      <c r="G42" t="s">
        <v>84</v>
      </c>
      <c r="H42" s="115">
        <v>17.25</v>
      </c>
      <c r="I42" s="88">
        <v>0</v>
      </c>
      <c r="J42" s="88">
        <v>0</v>
      </c>
      <c r="K42" s="88">
        <v>14.37</v>
      </c>
      <c r="L42" s="88">
        <v>15.33</v>
      </c>
      <c r="M42" s="116">
        <v>0</v>
      </c>
      <c r="N42" s="115">
        <v>0</v>
      </c>
      <c r="O42" s="88">
        <v>-20</v>
      </c>
      <c r="P42" s="88">
        <v>-20</v>
      </c>
      <c r="Q42" s="88">
        <v>0</v>
      </c>
      <c r="R42" s="88">
        <v>0</v>
      </c>
      <c r="S42" s="116">
        <v>0</v>
      </c>
      <c r="U42" s="115"/>
      <c r="V42" s="116"/>
      <c r="W42">
        <v>17.25</v>
      </c>
      <c r="X42">
        <v>-20</v>
      </c>
      <c r="Y42">
        <v>15.33</v>
      </c>
      <c r="Z42">
        <v>14.37</v>
      </c>
      <c r="AA42">
        <v>-20</v>
      </c>
    </row>
    <row r="43" spans="7:27">
      <c r="G43" t="s">
        <v>85</v>
      </c>
      <c r="H43" s="115">
        <v>0</v>
      </c>
      <c r="I43" s="88">
        <v>20.13</v>
      </c>
      <c r="J43" s="88">
        <v>0</v>
      </c>
      <c r="K43" s="88">
        <v>14.37</v>
      </c>
      <c r="L43" s="88">
        <v>14.37</v>
      </c>
      <c r="M43" s="116">
        <v>0</v>
      </c>
      <c r="N43" s="115">
        <v>0</v>
      </c>
      <c r="O43" s="88">
        <v>0</v>
      </c>
      <c r="P43" s="88">
        <v>-50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20.13</v>
      </c>
      <c r="Y43">
        <v>14.37</v>
      </c>
      <c r="Z43">
        <v>14.37</v>
      </c>
      <c r="AA43">
        <v>-50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14.37</v>
      </c>
      <c r="L44" s="88">
        <v>14.38</v>
      </c>
      <c r="M44" s="116">
        <v>0</v>
      </c>
      <c r="N44" s="115">
        <v>-18</v>
      </c>
      <c r="O44" s="88">
        <v>-22</v>
      </c>
      <c r="P44" s="88">
        <v>-50</v>
      </c>
      <c r="Q44" s="88">
        <v>0</v>
      </c>
      <c r="R44" s="88">
        <v>0</v>
      </c>
      <c r="S44" s="116">
        <v>0</v>
      </c>
      <c r="U44" s="115"/>
      <c r="V44" s="116"/>
      <c r="W44">
        <v>-18</v>
      </c>
      <c r="X44">
        <v>-22</v>
      </c>
      <c r="Y44">
        <v>14.38</v>
      </c>
      <c r="Z44">
        <v>14.37</v>
      </c>
      <c r="AA44">
        <v>-50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14.37</v>
      </c>
      <c r="L45" s="88">
        <v>12.94</v>
      </c>
      <c r="M45" s="116">
        <v>0</v>
      </c>
      <c r="N45" s="115">
        <v>-16</v>
      </c>
      <c r="O45" s="88">
        <v>-12</v>
      </c>
      <c r="P45" s="88">
        <v>-30</v>
      </c>
      <c r="Q45" s="88">
        <v>0</v>
      </c>
      <c r="R45" s="88">
        <v>0</v>
      </c>
      <c r="S45" s="116">
        <v>0</v>
      </c>
      <c r="U45" s="115"/>
      <c r="V45" s="116"/>
      <c r="W45">
        <v>-16</v>
      </c>
      <c r="X45">
        <v>-12</v>
      </c>
      <c r="Y45">
        <v>12.94</v>
      </c>
      <c r="Z45">
        <v>14.37</v>
      </c>
      <c r="AA45">
        <v>-30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14.37</v>
      </c>
      <c r="L46" s="88">
        <v>12.46</v>
      </c>
      <c r="M46" s="116">
        <v>0</v>
      </c>
      <c r="N46" s="115">
        <v>-29</v>
      </c>
      <c r="O46" s="88">
        <v>-19</v>
      </c>
      <c r="P46" s="88">
        <v>-60</v>
      </c>
      <c r="Q46" s="88">
        <v>0</v>
      </c>
      <c r="R46" s="88">
        <v>0</v>
      </c>
      <c r="S46" s="116">
        <v>0</v>
      </c>
      <c r="U46" s="115"/>
      <c r="V46" s="116"/>
      <c r="W46">
        <v>-29</v>
      </c>
      <c r="X46">
        <v>-19</v>
      </c>
      <c r="Y46">
        <v>12.46</v>
      </c>
      <c r="Z46">
        <v>14.37</v>
      </c>
      <c r="AA46">
        <v>-60</v>
      </c>
    </row>
    <row r="47" spans="7:27">
      <c r="G47" t="s">
        <v>89</v>
      </c>
      <c r="H47" s="115">
        <v>0</v>
      </c>
      <c r="I47" s="88">
        <v>17.25</v>
      </c>
      <c r="J47" s="88">
        <v>0</v>
      </c>
      <c r="K47" s="88">
        <v>14.37</v>
      </c>
      <c r="L47" s="88">
        <v>12.74</v>
      </c>
      <c r="M47" s="116">
        <v>0</v>
      </c>
      <c r="N47" s="115">
        <v>-24</v>
      </c>
      <c r="O47" s="88">
        <v>0</v>
      </c>
      <c r="P47" s="88">
        <v>-90</v>
      </c>
      <c r="Q47" s="88">
        <v>0</v>
      </c>
      <c r="R47" s="88">
        <v>0</v>
      </c>
      <c r="S47" s="116">
        <v>0</v>
      </c>
      <c r="U47" s="115"/>
      <c r="V47" s="116"/>
      <c r="W47">
        <v>-24</v>
      </c>
      <c r="X47">
        <v>17.25</v>
      </c>
      <c r="Y47">
        <v>12.74</v>
      </c>
      <c r="Z47">
        <v>14.37</v>
      </c>
      <c r="AA47">
        <v>-90</v>
      </c>
    </row>
    <row r="48" spans="7:27">
      <c r="G48" t="s">
        <v>90</v>
      </c>
      <c r="H48" s="115">
        <v>0</v>
      </c>
      <c r="I48" s="88">
        <v>38.33</v>
      </c>
      <c r="J48" s="88">
        <v>0</v>
      </c>
      <c r="K48" s="88">
        <v>14.37</v>
      </c>
      <c r="L48" s="88">
        <v>11.98</v>
      </c>
      <c r="M48" s="116">
        <v>0</v>
      </c>
      <c r="N48" s="115">
        <v>-113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/>
      <c r="V48" s="116"/>
      <c r="W48">
        <v>-113</v>
      </c>
      <c r="X48">
        <v>38.33</v>
      </c>
      <c r="Y48">
        <v>11.98</v>
      </c>
      <c r="Z48">
        <v>14.37</v>
      </c>
      <c r="AA48">
        <v>-60</v>
      </c>
    </row>
    <row r="49" spans="7:27">
      <c r="G49" t="s">
        <v>91</v>
      </c>
      <c r="H49" s="115">
        <v>0</v>
      </c>
      <c r="I49" s="88">
        <v>11.5</v>
      </c>
      <c r="J49" s="88">
        <v>0</v>
      </c>
      <c r="K49" s="88">
        <v>14.38</v>
      </c>
      <c r="L49" s="88">
        <v>9.2899999999999991</v>
      </c>
      <c r="M49" s="116">
        <v>0</v>
      </c>
      <c r="N49" s="115">
        <v>-104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-104</v>
      </c>
      <c r="X49">
        <v>11.5</v>
      </c>
      <c r="Y49">
        <v>9.2899999999999991</v>
      </c>
      <c r="Z49">
        <v>14.38</v>
      </c>
      <c r="AA49">
        <v>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14.38</v>
      </c>
      <c r="L50" s="88">
        <v>8.43</v>
      </c>
      <c r="M50" s="116">
        <v>0</v>
      </c>
      <c r="N50" s="115">
        <v>-67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/>
      <c r="V50" s="116"/>
      <c r="W50">
        <v>-67</v>
      </c>
      <c r="X50">
        <v>0</v>
      </c>
      <c r="Y50">
        <v>8.43</v>
      </c>
      <c r="Z50">
        <v>14.38</v>
      </c>
      <c r="AA50">
        <v>-30</v>
      </c>
    </row>
    <row r="51" spans="7:27">
      <c r="G51" t="s">
        <v>93</v>
      </c>
      <c r="H51" s="115">
        <v>7.67</v>
      </c>
      <c r="I51" s="88">
        <v>0</v>
      </c>
      <c r="J51" s="88">
        <v>0</v>
      </c>
      <c r="K51" s="88">
        <v>14.37</v>
      </c>
      <c r="L51" s="88">
        <v>7.95</v>
      </c>
      <c r="M51" s="116">
        <v>0</v>
      </c>
      <c r="N51" s="115">
        <v>0</v>
      </c>
      <c r="O51" s="88">
        <v>-4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7.67</v>
      </c>
      <c r="X51">
        <v>-4</v>
      </c>
      <c r="Y51">
        <v>7.95</v>
      </c>
      <c r="Z51">
        <v>14.37</v>
      </c>
      <c r="AA51">
        <v>0</v>
      </c>
    </row>
    <row r="52" spans="7:27">
      <c r="G52" t="s">
        <v>94</v>
      </c>
      <c r="H52" s="115">
        <v>10.54</v>
      </c>
      <c r="I52" s="88">
        <v>3.83</v>
      </c>
      <c r="J52" s="88">
        <v>0</v>
      </c>
      <c r="K52" s="88">
        <v>14.37</v>
      </c>
      <c r="L52" s="88">
        <v>6.23</v>
      </c>
      <c r="M52" s="116">
        <v>0</v>
      </c>
      <c r="N52" s="115">
        <v>0</v>
      </c>
      <c r="O52" s="88">
        <v>0</v>
      </c>
      <c r="P52" s="88">
        <v>-50</v>
      </c>
      <c r="Q52" s="88">
        <v>0</v>
      </c>
      <c r="R52" s="88">
        <v>0</v>
      </c>
      <c r="S52" s="116">
        <v>0</v>
      </c>
      <c r="U52" s="115"/>
      <c r="V52" s="116"/>
      <c r="W52">
        <v>10.54</v>
      </c>
      <c r="X52">
        <v>3.83</v>
      </c>
      <c r="Y52">
        <v>6.23</v>
      </c>
      <c r="Z52">
        <v>14.37</v>
      </c>
      <c r="AA52">
        <v>-50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14.37</v>
      </c>
      <c r="L53" s="88">
        <v>5.75</v>
      </c>
      <c r="M53" s="116">
        <v>0</v>
      </c>
      <c r="N53" s="115">
        <v>-32</v>
      </c>
      <c r="O53" s="88">
        <v>-17</v>
      </c>
      <c r="P53" s="88">
        <v>-55</v>
      </c>
      <c r="Q53" s="88">
        <v>0</v>
      </c>
      <c r="R53" s="88">
        <v>0</v>
      </c>
      <c r="S53" s="116">
        <v>0</v>
      </c>
      <c r="U53" s="115"/>
      <c r="V53" s="116"/>
      <c r="W53">
        <v>-32</v>
      </c>
      <c r="X53">
        <v>-17</v>
      </c>
      <c r="Y53">
        <v>5.75</v>
      </c>
      <c r="Z53">
        <v>14.37</v>
      </c>
      <c r="AA53">
        <v>-55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14.37</v>
      </c>
      <c r="L54" s="88">
        <v>5.08</v>
      </c>
      <c r="M54" s="116">
        <v>0</v>
      </c>
      <c r="N54" s="115">
        <v>-56</v>
      </c>
      <c r="O54" s="88">
        <v>-34</v>
      </c>
      <c r="P54" s="88">
        <v>-60</v>
      </c>
      <c r="Q54" s="88">
        <v>0</v>
      </c>
      <c r="R54" s="88">
        <v>0</v>
      </c>
      <c r="S54" s="116">
        <v>0</v>
      </c>
      <c r="U54" s="115"/>
      <c r="V54" s="116"/>
      <c r="W54">
        <v>-56</v>
      </c>
      <c r="X54">
        <v>-34</v>
      </c>
      <c r="Y54">
        <v>5.08</v>
      </c>
      <c r="Z54">
        <v>14.37</v>
      </c>
      <c r="AA54">
        <v>-60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14.38</v>
      </c>
      <c r="L55" s="88">
        <v>2.87</v>
      </c>
      <c r="M55" s="116">
        <v>0</v>
      </c>
      <c r="N55" s="115">
        <v>-79</v>
      </c>
      <c r="O55" s="88">
        <v>-21</v>
      </c>
      <c r="P55" s="88">
        <v>-70</v>
      </c>
      <c r="Q55" s="88">
        <v>0</v>
      </c>
      <c r="R55" s="88">
        <v>0</v>
      </c>
      <c r="S55" s="116">
        <v>0</v>
      </c>
      <c r="U55" s="115"/>
      <c r="V55" s="116"/>
      <c r="W55">
        <v>-79</v>
      </c>
      <c r="X55">
        <v>-21</v>
      </c>
      <c r="Y55">
        <v>2.87</v>
      </c>
      <c r="Z55">
        <v>14.38</v>
      </c>
      <c r="AA55">
        <v>-70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14.38</v>
      </c>
      <c r="L56" s="88">
        <v>2.2000000000000002</v>
      </c>
      <c r="M56" s="116">
        <v>0</v>
      </c>
      <c r="N56" s="115">
        <v>-78</v>
      </c>
      <c r="O56" s="88">
        <v>-24</v>
      </c>
      <c r="P56" s="88">
        <v>-70</v>
      </c>
      <c r="Q56" s="88">
        <v>0</v>
      </c>
      <c r="R56" s="88">
        <v>0</v>
      </c>
      <c r="S56" s="116">
        <v>0</v>
      </c>
      <c r="U56" s="115"/>
      <c r="V56" s="116"/>
      <c r="W56">
        <v>-78</v>
      </c>
      <c r="X56">
        <v>-24</v>
      </c>
      <c r="Y56">
        <v>2.2000000000000002</v>
      </c>
      <c r="Z56">
        <v>14.38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9.59</v>
      </c>
      <c r="L57" s="88">
        <v>2.87</v>
      </c>
      <c r="M57" s="116">
        <v>0</v>
      </c>
      <c r="N57" s="115">
        <v>-29</v>
      </c>
      <c r="O57" s="88">
        <v>-12</v>
      </c>
      <c r="P57" s="88">
        <v>-55</v>
      </c>
      <c r="Q57" s="88">
        <v>0</v>
      </c>
      <c r="R57" s="88">
        <v>0</v>
      </c>
      <c r="S57" s="116">
        <v>0</v>
      </c>
      <c r="U57" s="115"/>
      <c r="V57" s="116"/>
      <c r="W57">
        <v>-29</v>
      </c>
      <c r="X57">
        <v>-12</v>
      </c>
      <c r="Y57">
        <v>2.87</v>
      </c>
      <c r="Z57">
        <v>9.59</v>
      </c>
      <c r="AA57">
        <v>-55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9.59</v>
      </c>
      <c r="L58" s="88">
        <v>2.87</v>
      </c>
      <c r="M58" s="116">
        <v>0</v>
      </c>
      <c r="N58" s="115">
        <v>-25</v>
      </c>
      <c r="O58" s="88">
        <v>-5</v>
      </c>
      <c r="P58" s="88">
        <v>-55</v>
      </c>
      <c r="Q58" s="88">
        <v>0</v>
      </c>
      <c r="R58" s="88">
        <v>0</v>
      </c>
      <c r="S58" s="116">
        <v>0</v>
      </c>
      <c r="U58" s="115"/>
      <c r="V58" s="116"/>
      <c r="W58">
        <v>-25</v>
      </c>
      <c r="X58">
        <v>-5</v>
      </c>
      <c r="Y58">
        <v>2.87</v>
      </c>
      <c r="Z58">
        <v>9.59</v>
      </c>
      <c r="AA58">
        <v>-55</v>
      </c>
    </row>
    <row r="59" spans="7:27">
      <c r="G59" t="s">
        <v>101</v>
      </c>
      <c r="H59" s="115">
        <v>0</v>
      </c>
      <c r="I59" s="88">
        <v>49.83</v>
      </c>
      <c r="J59" s="88">
        <v>0</v>
      </c>
      <c r="K59" s="88">
        <v>9.58</v>
      </c>
      <c r="L59" s="88">
        <v>2.87</v>
      </c>
      <c r="M59" s="116">
        <v>0</v>
      </c>
      <c r="N59" s="115">
        <v>-15</v>
      </c>
      <c r="O59" s="88">
        <v>0</v>
      </c>
      <c r="P59" s="88">
        <v>-40</v>
      </c>
      <c r="Q59" s="88">
        <v>0</v>
      </c>
      <c r="R59" s="88">
        <v>0</v>
      </c>
      <c r="S59" s="116">
        <v>0</v>
      </c>
      <c r="U59" s="115"/>
      <c r="V59" s="116"/>
      <c r="W59">
        <v>-15</v>
      </c>
      <c r="X59">
        <v>49.83</v>
      </c>
      <c r="Y59">
        <v>2.87</v>
      </c>
      <c r="Z59">
        <v>9.58</v>
      </c>
      <c r="AA59">
        <v>-40</v>
      </c>
    </row>
    <row r="60" spans="7:27">
      <c r="G60" t="s">
        <v>102</v>
      </c>
      <c r="H60" s="115">
        <v>0</v>
      </c>
      <c r="I60" s="88">
        <v>48.87</v>
      </c>
      <c r="J60" s="88">
        <v>0</v>
      </c>
      <c r="K60" s="88">
        <v>9.58</v>
      </c>
      <c r="L60" s="88">
        <v>2.2999999999999998</v>
      </c>
      <c r="M60" s="116">
        <v>0</v>
      </c>
      <c r="N60" s="115">
        <v>-26</v>
      </c>
      <c r="O60" s="88">
        <v>0</v>
      </c>
      <c r="P60" s="88">
        <v>-40</v>
      </c>
      <c r="Q60" s="88">
        <v>0</v>
      </c>
      <c r="R60" s="88">
        <v>0</v>
      </c>
      <c r="S60" s="116">
        <v>0</v>
      </c>
      <c r="U60" s="115"/>
      <c r="V60" s="116"/>
      <c r="W60">
        <v>-26</v>
      </c>
      <c r="X60">
        <v>48.87</v>
      </c>
      <c r="Y60">
        <v>2.2999999999999998</v>
      </c>
      <c r="Z60">
        <v>9.58</v>
      </c>
      <c r="AA60">
        <v>-40</v>
      </c>
    </row>
    <row r="61" spans="7:27">
      <c r="G61" t="s">
        <v>103</v>
      </c>
      <c r="H61" s="115">
        <v>0</v>
      </c>
      <c r="I61" s="88">
        <v>40.25</v>
      </c>
      <c r="J61" s="88">
        <v>0</v>
      </c>
      <c r="K61" s="88">
        <v>9.58</v>
      </c>
      <c r="L61" s="88">
        <v>4.79</v>
      </c>
      <c r="M61" s="116">
        <v>0</v>
      </c>
      <c r="N61" s="115">
        <v>-43</v>
      </c>
      <c r="O61" s="88">
        <v>0</v>
      </c>
      <c r="P61" s="88">
        <v>-25</v>
      </c>
      <c r="Q61" s="88">
        <v>0</v>
      </c>
      <c r="R61" s="88">
        <v>0</v>
      </c>
      <c r="S61" s="116">
        <v>0</v>
      </c>
      <c r="U61" s="115"/>
      <c r="V61" s="116"/>
      <c r="W61">
        <v>-43</v>
      </c>
      <c r="X61">
        <v>40.25</v>
      </c>
      <c r="Y61">
        <v>4.79</v>
      </c>
      <c r="Z61">
        <v>9.58</v>
      </c>
      <c r="AA61">
        <v>-25</v>
      </c>
    </row>
    <row r="62" spans="7:27">
      <c r="G62" t="s">
        <v>104</v>
      </c>
      <c r="H62" s="115">
        <v>0</v>
      </c>
      <c r="I62" s="88">
        <v>30.66</v>
      </c>
      <c r="J62" s="88">
        <v>0</v>
      </c>
      <c r="K62" s="88">
        <v>9.58</v>
      </c>
      <c r="L62" s="88">
        <v>5.27</v>
      </c>
      <c r="M62" s="116">
        <v>0</v>
      </c>
      <c r="N62" s="115">
        <v>-50</v>
      </c>
      <c r="O62" s="88">
        <v>0</v>
      </c>
      <c r="P62" s="88">
        <v>-10</v>
      </c>
      <c r="Q62" s="88">
        <v>0</v>
      </c>
      <c r="R62" s="88">
        <v>0</v>
      </c>
      <c r="S62" s="116">
        <v>0</v>
      </c>
      <c r="U62" s="115"/>
      <c r="V62" s="116"/>
      <c r="W62">
        <v>-50</v>
      </c>
      <c r="X62">
        <v>30.66</v>
      </c>
      <c r="Y62">
        <v>5.27</v>
      </c>
      <c r="Z62">
        <v>9.58</v>
      </c>
      <c r="AA62">
        <v>-10</v>
      </c>
    </row>
    <row r="63" spans="7:27">
      <c r="G63" t="s">
        <v>105</v>
      </c>
      <c r="H63" s="115">
        <v>0</v>
      </c>
      <c r="I63" s="88">
        <v>23</v>
      </c>
      <c r="J63" s="88">
        <v>0</v>
      </c>
      <c r="K63" s="88">
        <v>9.58</v>
      </c>
      <c r="L63" s="88">
        <v>4.79</v>
      </c>
      <c r="M63" s="116">
        <v>0</v>
      </c>
      <c r="N63" s="115">
        <v>-42</v>
      </c>
      <c r="O63" s="88">
        <v>0</v>
      </c>
      <c r="P63" s="88">
        <v>-260</v>
      </c>
      <c r="Q63" s="88">
        <v>0</v>
      </c>
      <c r="R63" s="88">
        <v>0</v>
      </c>
      <c r="S63" s="116">
        <v>0</v>
      </c>
      <c r="U63" s="115"/>
      <c r="V63" s="116"/>
      <c r="W63">
        <v>-42</v>
      </c>
      <c r="X63">
        <v>23</v>
      </c>
      <c r="Y63">
        <v>4.79</v>
      </c>
      <c r="Z63">
        <v>9.58</v>
      </c>
      <c r="AA63">
        <v>-260</v>
      </c>
    </row>
    <row r="64" spans="7:27">
      <c r="G64" t="s">
        <v>106</v>
      </c>
      <c r="H64" s="115">
        <v>0</v>
      </c>
      <c r="I64" s="88">
        <v>18.21</v>
      </c>
      <c r="J64" s="88">
        <v>0</v>
      </c>
      <c r="K64" s="88">
        <v>9.58</v>
      </c>
      <c r="L64" s="88">
        <v>4.79</v>
      </c>
      <c r="M64" s="116">
        <v>0</v>
      </c>
      <c r="N64" s="115">
        <v>-51</v>
      </c>
      <c r="O64" s="88">
        <v>0</v>
      </c>
      <c r="P64" s="88">
        <v>-30</v>
      </c>
      <c r="Q64" s="88">
        <v>0</v>
      </c>
      <c r="R64" s="88">
        <v>0</v>
      </c>
      <c r="S64" s="116">
        <v>0</v>
      </c>
      <c r="U64" s="115"/>
      <c r="V64" s="116"/>
      <c r="W64">
        <v>-51</v>
      </c>
      <c r="X64">
        <v>18.21</v>
      </c>
      <c r="Y64">
        <v>4.79</v>
      </c>
      <c r="Z64">
        <v>9.58</v>
      </c>
      <c r="AA64">
        <v>-30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9.58</v>
      </c>
      <c r="L65" s="88">
        <v>5.75</v>
      </c>
      <c r="M65" s="116">
        <v>0</v>
      </c>
      <c r="N65" s="115">
        <v>-50</v>
      </c>
      <c r="O65" s="88">
        <v>-12</v>
      </c>
      <c r="P65" s="88">
        <v>-50</v>
      </c>
      <c r="Q65" s="88">
        <v>0</v>
      </c>
      <c r="R65" s="88">
        <v>0</v>
      </c>
      <c r="S65" s="116">
        <v>0</v>
      </c>
      <c r="U65" s="115"/>
      <c r="V65" s="116"/>
      <c r="W65">
        <v>-50</v>
      </c>
      <c r="X65">
        <v>-12</v>
      </c>
      <c r="Y65">
        <v>5.75</v>
      </c>
      <c r="Z65">
        <v>9.58</v>
      </c>
      <c r="AA65">
        <v>-50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9.58</v>
      </c>
      <c r="L66" s="88">
        <v>6.71</v>
      </c>
      <c r="M66" s="116">
        <v>0</v>
      </c>
      <c r="N66" s="115">
        <v>-56</v>
      </c>
      <c r="O66" s="88">
        <v>-26</v>
      </c>
      <c r="P66" s="88">
        <v>-60</v>
      </c>
      <c r="Q66" s="88">
        <v>0</v>
      </c>
      <c r="R66" s="88">
        <v>0</v>
      </c>
      <c r="S66" s="116">
        <v>0</v>
      </c>
      <c r="U66" s="115"/>
      <c r="V66" s="116"/>
      <c r="W66">
        <v>-56</v>
      </c>
      <c r="X66">
        <v>-26</v>
      </c>
      <c r="Y66">
        <v>6.71</v>
      </c>
      <c r="Z66">
        <v>9.58</v>
      </c>
      <c r="AA66">
        <v>-60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9.58</v>
      </c>
      <c r="L67" s="88">
        <v>7.19</v>
      </c>
      <c r="M67" s="116">
        <v>0</v>
      </c>
      <c r="N67" s="115">
        <v>0</v>
      </c>
      <c r="O67" s="88">
        <v>-48</v>
      </c>
      <c r="P67" s="88">
        <v>-110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-48</v>
      </c>
      <c r="Y67">
        <v>7.19</v>
      </c>
      <c r="Z67">
        <v>9.58</v>
      </c>
      <c r="AA67">
        <v>-110</v>
      </c>
    </row>
    <row r="68" spans="7:27">
      <c r="G68" t="s">
        <v>110</v>
      </c>
      <c r="H68" s="115">
        <v>2.87</v>
      </c>
      <c r="I68" s="88">
        <v>0</v>
      </c>
      <c r="J68" s="88">
        <v>0</v>
      </c>
      <c r="K68" s="88">
        <v>9.58</v>
      </c>
      <c r="L68" s="88">
        <v>9.59</v>
      </c>
      <c r="M68" s="116">
        <v>0</v>
      </c>
      <c r="N68" s="115">
        <v>0</v>
      </c>
      <c r="O68" s="88">
        <v>-78</v>
      </c>
      <c r="P68" s="88">
        <v>-110</v>
      </c>
      <c r="Q68" s="88">
        <v>0</v>
      </c>
      <c r="R68" s="88">
        <v>0</v>
      </c>
      <c r="S68" s="116">
        <v>0</v>
      </c>
      <c r="U68" s="115"/>
      <c r="V68" s="116"/>
      <c r="W68">
        <v>2.87</v>
      </c>
      <c r="X68">
        <v>-78</v>
      </c>
      <c r="Y68">
        <v>9.59</v>
      </c>
      <c r="Z68">
        <v>9.58</v>
      </c>
      <c r="AA68">
        <v>-110</v>
      </c>
    </row>
    <row r="69" spans="7:27">
      <c r="G69" t="s">
        <v>111</v>
      </c>
      <c r="H69" s="115">
        <v>10.55</v>
      </c>
      <c r="I69" s="88">
        <v>3.83</v>
      </c>
      <c r="J69" s="88">
        <v>0</v>
      </c>
      <c r="K69" s="88">
        <v>9.58</v>
      </c>
      <c r="L69" s="88">
        <v>9.77</v>
      </c>
      <c r="M69" s="116">
        <v>0</v>
      </c>
      <c r="N69" s="115">
        <v>0</v>
      </c>
      <c r="O69" s="88">
        <v>0</v>
      </c>
      <c r="P69" s="88">
        <v>-70</v>
      </c>
      <c r="Q69" s="88">
        <v>0</v>
      </c>
      <c r="R69" s="88">
        <v>0</v>
      </c>
      <c r="S69" s="116">
        <v>0</v>
      </c>
      <c r="U69" s="115"/>
      <c r="V69" s="116"/>
      <c r="W69">
        <v>10.55</v>
      </c>
      <c r="X69">
        <v>3.83</v>
      </c>
      <c r="Y69">
        <v>9.77</v>
      </c>
      <c r="Z69">
        <v>9.58</v>
      </c>
      <c r="AA69">
        <v>-70</v>
      </c>
    </row>
    <row r="70" spans="7:27">
      <c r="G70" t="s">
        <v>112</v>
      </c>
      <c r="H70" s="115">
        <v>15.33</v>
      </c>
      <c r="I70" s="88">
        <v>0</v>
      </c>
      <c r="J70" s="88">
        <v>0</v>
      </c>
      <c r="K70" s="88">
        <v>9.58</v>
      </c>
      <c r="L70" s="88">
        <v>11.5</v>
      </c>
      <c r="M70" s="116">
        <v>0</v>
      </c>
      <c r="N70" s="115">
        <v>0</v>
      </c>
      <c r="O70" s="88">
        <v>-15</v>
      </c>
      <c r="P70" s="88">
        <v>-50</v>
      </c>
      <c r="Q70" s="88">
        <v>0</v>
      </c>
      <c r="R70" s="88">
        <v>0</v>
      </c>
      <c r="S70" s="116">
        <v>0</v>
      </c>
      <c r="U70" s="115"/>
      <c r="V70" s="116"/>
      <c r="W70">
        <v>15.33</v>
      </c>
      <c r="X70">
        <v>-15</v>
      </c>
      <c r="Y70">
        <v>11.5</v>
      </c>
      <c r="Z70">
        <v>9.58</v>
      </c>
      <c r="AA70">
        <v>-50</v>
      </c>
    </row>
    <row r="71" spans="7:27">
      <c r="G71" t="s">
        <v>113</v>
      </c>
      <c r="H71" s="115">
        <v>6.71</v>
      </c>
      <c r="I71" s="88">
        <v>9.58</v>
      </c>
      <c r="J71" s="88">
        <v>0</v>
      </c>
      <c r="K71" s="88">
        <v>9.58</v>
      </c>
      <c r="L71" s="88">
        <v>12.46</v>
      </c>
      <c r="M71" s="116">
        <v>0</v>
      </c>
      <c r="N71" s="115">
        <v>0</v>
      </c>
      <c r="O71" s="88">
        <v>0</v>
      </c>
      <c r="P71" s="88">
        <v>-60</v>
      </c>
      <c r="Q71" s="88">
        <v>0</v>
      </c>
      <c r="R71" s="88">
        <v>0</v>
      </c>
      <c r="S71" s="116">
        <v>0</v>
      </c>
      <c r="U71" s="115"/>
      <c r="V71" s="116"/>
      <c r="W71">
        <v>6.71</v>
      </c>
      <c r="X71">
        <v>9.58</v>
      </c>
      <c r="Y71">
        <v>12.46</v>
      </c>
      <c r="Z71">
        <v>9.58</v>
      </c>
      <c r="AA71">
        <v>-60</v>
      </c>
    </row>
    <row r="72" spans="7:27">
      <c r="G72" t="s">
        <v>114</v>
      </c>
      <c r="H72" s="115">
        <v>2.87</v>
      </c>
      <c r="I72" s="88">
        <v>14.38</v>
      </c>
      <c r="J72" s="88">
        <v>0</v>
      </c>
      <c r="K72" s="88">
        <v>9.58</v>
      </c>
      <c r="L72" s="88">
        <v>13.13</v>
      </c>
      <c r="M72" s="116">
        <v>0</v>
      </c>
      <c r="N72" s="115">
        <v>0</v>
      </c>
      <c r="O72" s="88">
        <v>0</v>
      </c>
      <c r="P72" s="88">
        <v>-60</v>
      </c>
      <c r="Q72" s="88">
        <v>0</v>
      </c>
      <c r="R72" s="88">
        <v>0</v>
      </c>
      <c r="S72" s="116">
        <v>0</v>
      </c>
      <c r="U72" s="115"/>
      <c r="V72" s="116"/>
      <c r="W72">
        <v>2.87</v>
      </c>
      <c r="X72">
        <v>14.38</v>
      </c>
      <c r="Y72">
        <v>13.13</v>
      </c>
      <c r="Z72">
        <v>9.58</v>
      </c>
      <c r="AA72">
        <v>-60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9.58</v>
      </c>
      <c r="L73" s="88">
        <v>14.38</v>
      </c>
      <c r="M73" s="116">
        <v>0</v>
      </c>
      <c r="N73" s="115">
        <v>0</v>
      </c>
      <c r="O73" s="88">
        <v>-10</v>
      </c>
      <c r="P73" s="88">
        <v>-80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-10</v>
      </c>
      <c r="Y73">
        <v>14.38</v>
      </c>
      <c r="Z73">
        <v>9.58</v>
      </c>
      <c r="AA73">
        <v>-80</v>
      </c>
    </row>
    <row r="74" spans="7:27">
      <c r="G74" t="s">
        <v>116</v>
      </c>
      <c r="H74" s="115">
        <v>49.83</v>
      </c>
      <c r="I74" s="88">
        <v>8.6199999999999992</v>
      </c>
      <c r="J74" s="88">
        <v>0</v>
      </c>
      <c r="K74" s="88">
        <v>9.58</v>
      </c>
      <c r="L74" s="88">
        <v>16.29</v>
      </c>
      <c r="M74" s="116">
        <v>0</v>
      </c>
      <c r="N74" s="115">
        <v>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/>
      <c r="V74" s="116"/>
      <c r="W74">
        <v>49.83</v>
      </c>
      <c r="X74">
        <v>8.6199999999999992</v>
      </c>
      <c r="Y74">
        <v>16.29</v>
      </c>
      <c r="Z74">
        <v>9.58</v>
      </c>
      <c r="AA74">
        <v>-100</v>
      </c>
    </row>
    <row r="75" spans="7:27">
      <c r="G75" t="s">
        <v>117</v>
      </c>
      <c r="H75" s="115">
        <v>0</v>
      </c>
      <c r="I75" s="88">
        <v>28.75</v>
      </c>
      <c r="J75" s="88">
        <v>0</v>
      </c>
      <c r="K75" s="88">
        <v>14.37</v>
      </c>
      <c r="L75" s="88">
        <v>16.96</v>
      </c>
      <c r="M75" s="116">
        <v>0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28.75</v>
      </c>
      <c r="Y75">
        <v>16.96</v>
      </c>
      <c r="Z75">
        <v>14.37</v>
      </c>
      <c r="AA75">
        <v>-30</v>
      </c>
    </row>
    <row r="76" spans="7:27">
      <c r="G76" t="s">
        <v>118</v>
      </c>
      <c r="H76" s="115">
        <v>0</v>
      </c>
      <c r="I76" s="88">
        <v>43.12</v>
      </c>
      <c r="J76" s="88">
        <v>0</v>
      </c>
      <c r="K76" s="88">
        <v>19.16</v>
      </c>
      <c r="L76" s="88">
        <v>17.25</v>
      </c>
      <c r="M76" s="116">
        <v>0</v>
      </c>
      <c r="N76" s="115">
        <v>-48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/>
      <c r="V76" s="116"/>
      <c r="W76">
        <v>-48</v>
      </c>
      <c r="X76">
        <v>43.12</v>
      </c>
      <c r="Y76">
        <v>17.25</v>
      </c>
      <c r="Z76">
        <v>19.16</v>
      </c>
      <c r="AA76">
        <v>-30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19.16</v>
      </c>
      <c r="L77" s="88">
        <v>17.73</v>
      </c>
      <c r="M77" s="116">
        <v>0</v>
      </c>
      <c r="N77" s="115">
        <v>-97</v>
      </c>
      <c r="O77" s="88">
        <v>-31</v>
      </c>
      <c r="P77" s="88">
        <v>-30</v>
      </c>
      <c r="Q77" s="88">
        <v>0</v>
      </c>
      <c r="R77" s="88">
        <v>0</v>
      </c>
      <c r="S77" s="116">
        <v>0</v>
      </c>
      <c r="U77" s="115"/>
      <c r="V77" s="116"/>
      <c r="W77">
        <v>-97</v>
      </c>
      <c r="X77">
        <v>-31</v>
      </c>
      <c r="Y77">
        <v>17.73</v>
      </c>
      <c r="Z77">
        <v>19.16</v>
      </c>
      <c r="AA77">
        <v>-30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19.170000000000002</v>
      </c>
      <c r="L78" s="88">
        <v>18.010000000000002</v>
      </c>
      <c r="M78" s="116">
        <v>0</v>
      </c>
      <c r="N78" s="115">
        <v>-105</v>
      </c>
      <c r="O78" s="88">
        <v>-60</v>
      </c>
      <c r="P78" s="88">
        <v>-30</v>
      </c>
      <c r="Q78" s="88">
        <v>0</v>
      </c>
      <c r="R78" s="88">
        <v>0</v>
      </c>
      <c r="S78" s="116">
        <v>0</v>
      </c>
      <c r="U78" s="115"/>
      <c r="V78" s="116"/>
      <c r="W78">
        <v>-105</v>
      </c>
      <c r="X78">
        <v>-60</v>
      </c>
      <c r="Y78">
        <v>18.010000000000002</v>
      </c>
      <c r="Z78">
        <v>19.170000000000002</v>
      </c>
      <c r="AA78">
        <v>-30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19.170000000000002</v>
      </c>
      <c r="L79" s="88">
        <v>18.010000000000002</v>
      </c>
      <c r="M79" s="116">
        <v>0</v>
      </c>
      <c r="N79" s="115">
        <v>-88</v>
      </c>
      <c r="O79" s="88">
        <v>-70</v>
      </c>
      <c r="P79" s="88">
        <v>-60</v>
      </c>
      <c r="Q79" s="88">
        <v>0</v>
      </c>
      <c r="R79" s="88">
        <v>0</v>
      </c>
      <c r="S79" s="116">
        <v>0</v>
      </c>
      <c r="U79" s="115"/>
      <c r="V79" s="116"/>
      <c r="W79">
        <v>-88</v>
      </c>
      <c r="X79">
        <v>-70</v>
      </c>
      <c r="Y79">
        <v>18.010000000000002</v>
      </c>
      <c r="Z79">
        <v>19.170000000000002</v>
      </c>
      <c r="AA79">
        <v>-60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23.95</v>
      </c>
      <c r="L80" s="88">
        <v>18.21</v>
      </c>
      <c r="M80" s="116">
        <v>0</v>
      </c>
      <c r="N80" s="115">
        <v>-83</v>
      </c>
      <c r="O80" s="88">
        <v>-55</v>
      </c>
      <c r="P80" s="88">
        <v>-60</v>
      </c>
      <c r="Q80" s="88">
        <v>0</v>
      </c>
      <c r="R80" s="88">
        <v>0</v>
      </c>
      <c r="S80" s="116">
        <v>0</v>
      </c>
      <c r="U80" s="115"/>
      <c r="V80" s="116"/>
      <c r="W80">
        <v>-83</v>
      </c>
      <c r="X80">
        <v>-55</v>
      </c>
      <c r="Y80">
        <v>18.21</v>
      </c>
      <c r="Z80">
        <v>23.95</v>
      </c>
      <c r="AA80">
        <v>-60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23.95</v>
      </c>
      <c r="L81" s="88">
        <v>16.29</v>
      </c>
      <c r="M81" s="116">
        <v>0</v>
      </c>
      <c r="N81" s="115">
        <v>-39</v>
      </c>
      <c r="O81" s="88">
        <v>-10</v>
      </c>
      <c r="P81" s="88">
        <v>-50</v>
      </c>
      <c r="Q81" s="88">
        <v>0</v>
      </c>
      <c r="R81" s="88">
        <v>0</v>
      </c>
      <c r="S81" s="116">
        <v>0</v>
      </c>
      <c r="U81" s="115"/>
      <c r="V81" s="116"/>
      <c r="W81">
        <v>-39</v>
      </c>
      <c r="X81">
        <v>-10</v>
      </c>
      <c r="Y81">
        <v>16.29</v>
      </c>
      <c r="Z81">
        <v>23.95</v>
      </c>
      <c r="AA81">
        <v>-50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23.95</v>
      </c>
      <c r="L82" s="88">
        <v>16.29</v>
      </c>
      <c r="M82" s="116">
        <v>0</v>
      </c>
      <c r="N82" s="115">
        <v>-23</v>
      </c>
      <c r="O82" s="88">
        <v>-10</v>
      </c>
      <c r="P82" s="88">
        <v>-50</v>
      </c>
      <c r="Q82" s="88">
        <v>0</v>
      </c>
      <c r="R82" s="88">
        <v>0</v>
      </c>
      <c r="S82" s="116">
        <v>0</v>
      </c>
      <c r="U82" s="115"/>
      <c r="V82" s="116"/>
      <c r="W82">
        <v>-23</v>
      </c>
      <c r="X82">
        <v>-10</v>
      </c>
      <c r="Y82">
        <v>16.29</v>
      </c>
      <c r="Z82">
        <v>23.95</v>
      </c>
      <c r="AA82">
        <v>-50</v>
      </c>
    </row>
    <row r="83" spans="7:27">
      <c r="G83" t="s">
        <v>125</v>
      </c>
      <c r="H83" s="115">
        <v>0</v>
      </c>
      <c r="I83" s="88">
        <v>29.7</v>
      </c>
      <c r="J83" s="88">
        <v>0</v>
      </c>
      <c r="K83" s="88">
        <v>23.96</v>
      </c>
      <c r="L83" s="88">
        <v>16.29</v>
      </c>
      <c r="M83" s="116">
        <v>0</v>
      </c>
      <c r="N83" s="115">
        <v>-21</v>
      </c>
      <c r="O83" s="88">
        <v>0</v>
      </c>
      <c r="P83" s="88">
        <v>-110</v>
      </c>
      <c r="Q83" s="88">
        <v>0</v>
      </c>
      <c r="R83" s="88">
        <v>0</v>
      </c>
      <c r="S83" s="116">
        <v>0</v>
      </c>
      <c r="U83" s="115"/>
      <c r="V83" s="116"/>
      <c r="W83">
        <v>-21</v>
      </c>
      <c r="X83">
        <v>29.7</v>
      </c>
      <c r="Y83">
        <v>16.29</v>
      </c>
      <c r="Z83">
        <v>23.96</v>
      </c>
      <c r="AA83">
        <v>-110</v>
      </c>
    </row>
    <row r="84" spans="7:27">
      <c r="G84" t="s">
        <v>126</v>
      </c>
      <c r="H84" s="115">
        <v>0</v>
      </c>
      <c r="I84" s="88">
        <v>5.75</v>
      </c>
      <c r="J84" s="88">
        <v>0</v>
      </c>
      <c r="K84" s="88">
        <v>23.95</v>
      </c>
      <c r="L84" s="88">
        <v>16.29</v>
      </c>
      <c r="M84" s="116">
        <v>0</v>
      </c>
      <c r="N84" s="115">
        <v>-7</v>
      </c>
      <c r="O84" s="88">
        <v>0</v>
      </c>
      <c r="P84" s="88">
        <v>-60</v>
      </c>
      <c r="Q84" s="88">
        <v>0</v>
      </c>
      <c r="R84" s="88">
        <v>0</v>
      </c>
      <c r="S84" s="116">
        <v>0</v>
      </c>
      <c r="U84" s="115"/>
      <c r="V84" s="116"/>
      <c r="W84">
        <v>-7</v>
      </c>
      <c r="X84">
        <v>5.75</v>
      </c>
      <c r="Y84">
        <v>16.29</v>
      </c>
      <c r="Z84">
        <v>23.95</v>
      </c>
      <c r="AA84">
        <v>-60</v>
      </c>
    </row>
    <row r="85" spans="7:27">
      <c r="G85" t="s">
        <v>127</v>
      </c>
      <c r="H85" s="115">
        <v>0</v>
      </c>
      <c r="I85" s="88">
        <v>37.36</v>
      </c>
      <c r="J85" s="88">
        <v>0</v>
      </c>
      <c r="K85" s="88">
        <v>23.96</v>
      </c>
      <c r="L85" s="88">
        <v>16.29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37.36</v>
      </c>
      <c r="Y85">
        <v>16.29</v>
      </c>
      <c r="Z85">
        <v>23.96</v>
      </c>
      <c r="AA85">
        <v>0</v>
      </c>
    </row>
    <row r="86" spans="7:27">
      <c r="G86" t="s">
        <v>128</v>
      </c>
      <c r="H86" s="115">
        <v>0</v>
      </c>
      <c r="I86" s="88">
        <v>28.74</v>
      </c>
      <c r="J86" s="88">
        <v>0</v>
      </c>
      <c r="K86" s="88">
        <v>23.96</v>
      </c>
      <c r="L86" s="88">
        <v>15.81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28.74</v>
      </c>
      <c r="Y86">
        <v>15.81</v>
      </c>
      <c r="Z86">
        <v>23.96</v>
      </c>
      <c r="AA86">
        <v>0</v>
      </c>
    </row>
    <row r="87" spans="7:27">
      <c r="G87" t="s">
        <v>129</v>
      </c>
      <c r="H87" s="115">
        <v>0</v>
      </c>
      <c r="I87" s="88">
        <v>33.53</v>
      </c>
      <c r="J87" s="88">
        <v>0</v>
      </c>
      <c r="K87" s="88">
        <v>23.96</v>
      </c>
      <c r="L87" s="88">
        <v>15.33</v>
      </c>
      <c r="M87" s="116">
        <v>0</v>
      </c>
      <c r="N87" s="115">
        <v>-16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-16</v>
      </c>
      <c r="X87">
        <v>33.53</v>
      </c>
      <c r="Y87">
        <v>15.33</v>
      </c>
      <c r="Z87">
        <v>23.96</v>
      </c>
      <c r="AA87">
        <v>0</v>
      </c>
    </row>
    <row r="88" spans="7:27">
      <c r="G88" t="s">
        <v>130</v>
      </c>
      <c r="H88" s="115">
        <v>0</v>
      </c>
      <c r="I88" s="88">
        <v>43.12</v>
      </c>
      <c r="J88" s="88">
        <v>0</v>
      </c>
      <c r="K88" s="88">
        <v>23.96</v>
      </c>
      <c r="L88" s="88">
        <v>14.85</v>
      </c>
      <c r="M88" s="116">
        <v>0</v>
      </c>
      <c r="N88" s="115">
        <v>-20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-20</v>
      </c>
      <c r="X88">
        <v>43.12</v>
      </c>
      <c r="Y88">
        <v>14.85</v>
      </c>
      <c r="Z88">
        <v>23.96</v>
      </c>
      <c r="AA88">
        <v>0</v>
      </c>
    </row>
    <row r="89" spans="7:27">
      <c r="G89" t="s">
        <v>131</v>
      </c>
      <c r="H89" s="115">
        <v>0</v>
      </c>
      <c r="I89" s="88">
        <v>22.04</v>
      </c>
      <c r="J89" s="88">
        <v>0</v>
      </c>
      <c r="K89" s="88">
        <v>23.96</v>
      </c>
      <c r="L89" s="88">
        <v>14.37</v>
      </c>
      <c r="M89" s="116">
        <v>0</v>
      </c>
      <c r="N89" s="115">
        <v>-39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-39</v>
      </c>
      <c r="X89">
        <v>22.04</v>
      </c>
      <c r="Y89">
        <v>14.37</v>
      </c>
      <c r="Z89">
        <v>23.96</v>
      </c>
      <c r="AA89">
        <v>0</v>
      </c>
    </row>
    <row r="90" spans="7:27">
      <c r="G90" t="s">
        <v>132</v>
      </c>
      <c r="H90" s="115">
        <v>0</v>
      </c>
      <c r="I90" s="88">
        <v>22.04</v>
      </c>
      <c r="J90" s="88">
        <v>0</v>
      </c>
      <c r="K90" s="88">
        <v>23.96</v>
      </c>
      <c r="L90" s="88">
        <v>13.41</v>
      </c>
      <c r="M90" s="116">
        <v>0</v>
      </c>
      <c r="N90" s="115">
        <v>-28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-28</v>
      </c>
      <c r="X90">
        <v>22.04</v>
      </c>
      <c r="Y90">
        <v>13.41</v>
      </c>
      <c r="Z90">
        <v>23.96</v>
      </c>
      <c r="AA90">
        <v>0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14.37</v>
      </c>
      <c r="L91" s="88">
        <v>12.46</v>
      </c>
      <c r="M91" s="116">
        <v>0</v>
      </c>
      <c r="N91" s="115">
        <v>-58</v>
      </c>
      <c r="O91" s="88">
        <v>0</v>
      </c>
      <c r="P91" s="88">
        <v>-50</v>
      </c>
      <c r="Q91" s="88">
        <v>0</v>
      </c>
      <c r="R91" s="88">
        <v>0</v>
      </c>
      <c r="S91" s="116">
        <v>0</v>
      </c>
      <c r="U91" s="115"/>
      <c r="V91" s="116"/>
      <c r="W91">
        <v>-58</v>
      </c>
      <c r="X91">
        <v>0</v>
      </c>
      <c r="Y91">
        <v>12.46</v>
      </c>
      <c r="Z91">
        <v>14.37</v>
      </c>
      <c r="AA91">
        <v>-50</v>
      </c>
    </row>
    <row r="92" spans="7:27">
      <c r="G92" t="s">
        <v>134</v>
      </c>
      <c r="H92" s="115">
        <v>0</v>
      </c>
      <c r="I92" s="88">
        <v>7.67</v>
      </c>
      <c r="J92" s="88">
        <v>0</v>
      </c>
      <c r="K92" s="88">
        <v>14.37</v>
      </c>
      <c r="L92" s="88">
        <v>11.02</v>
      </c>
      <c r="M92" s="116">
        <v>0</v>
      </c>
      <c r="N92" s="115">
        <v>-52</v>
      </c>
      <c r="O92" s="88">
        <v>0</v>
      </c>
      <c r="P92" s="88">
        <v>-25</v>
      </c>
      <c r="Q92" s="88">
        <v>0</v>
      </c>
      <c r="R92" s="88">
        <v>0</v>
      </c>
      <c r="S92" s="116">
        <v>0</v>
      </c>
      <c r="U92" s="115"/>
      <c r="V92" s="116"/>
      <c r="W92">
        <v>-52</v>
      </c>
      <c r="X92">
        <v>7.67</v>
      </c>
      <c r="Y92">
        <v>11.02</v>
      </c>
      <c r="Z92">
        <v>14.37</v>
      </c>
      <c r="AA92">
        <v>-25</v>
      </c>
    </row>
    <row r="93" spans="7:27">
      <c r="G93" t="s">
        <v>135</v>
      </c>
      <c r="H93" s="115">
        <v>0</v>
      </c>
      <c r="I93" s="88">
        <v>7.67</v>
      </c>
      <c r="J93" s="88">
        <v>0</v>
      </c>
      <c r="K93" s="88">
        <v>14.37</v>
      </c>
      <c r="L93" s="88">
        <v>9.1</v>
      </c>
      <c r="M93" s="116">
        <v>0</v>
      </c>
      <c r="N93" s="115">
        <v>-37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-37</v>
      </c>
      <c r="X93">
        <v>7.67</v>
      </c>
      <c r="Y93">
        <v>9.1</v>
      </c>
      <c r="Z93">
        <v>14.37</v>
      </c>
      <c r="AA93">
        <v>0</v>
      </c>
    </row>
    <row r="94" spans="7:27">
      <c r="G94" t="s">
        <v>136</v>
      </c>
      <c r="H94" s="115">
        <v>0</v>
      </c>
      <c r="I94" s="88">
        <v>11.5</v>
      </c>
      <c r="J94" s="88">
        <v>0</v>
      </c>
      <c r="K94" s="88">
        <v>0</v>
      </c>
      <c r="L94" s="88">
        <v>8.14</v>
      </c>
      <c r="M94" s="116">
        <v>0</v>
      </c>
      <c r="N94" s="115">
        <v>-54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-54</v>
      </c>
      <c r="X94">
        <v>11.5</v>
      </c>
      <c r="Y94">
        <v>8.14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7.19</v>
      </c>
      <c r="M95" s="116">
        <v>0</v>
      </c>
      <c r="N95" s="115">
        <v>-58</v>
      </c>
      <c r="O95" s="88">
        <v>0</v>
      </c>
      <c r="P95" s="88">
        <v>-15</v>
      </c>
      <c r="Q95" s="88">
        <v>0</v>
      </c>
      <c r="R95" s="88">
        <v>0</v>
      </c>
      <c r="S95" s="116">
        <v>0</v>
      </c>
      <c r="U95" s="115"/>
      <c r="V95" s="116"/>
      <c r="W95">
        <v>-58</v>
      </c>
      <c r="X95">
        <v>0</v>
      </c>
      <c r="Y95">
        <v>7.19</v>
      </c>
      <c r="Z95">
        <v>0</v>
      </c>
      <c r="AA95">
        <v>-15</v>
      </c>
    </row>
    <row r="96" spans="7:27">
      <c r="G96" t="s">
        <v>138</v>
      </c>
      <c r="H96" s="115">
        <v>0</v>
      </c>
      <c r="I96" s="88">
        <v>1.92</v>
      </c>
      <c r="J96" s="88">
        <v>0</v>
      </c>
      <c r="K96" s="88">
        <v>0</v>
      </c>
      <c r="L96" s="88">
        <v>5.75</v>
      </c>
      <c r="M96" s="116">
        <v>0</v>
      </c>
      <c r="N96" s="115">
        <v>-73</v>
      </c>
      <c r="O96" s="88">
        <v>0</v>
      </c>
      <c r="P96" s="88">
        <v>-15</v>
      </c>
      <c r="Q96" s="88">
        <v>0</v>
      </c>
      <c r="R96" s="88">
        <v>0</v>
      </c>
      <c r="S96" s="116">
        <v>0</v>
      </c>
      <c r="U96" s="115"/>
      <c r="V96" s="116"/>
      <c r="W96">
        <v>-73</v>
      </c>
      <c r="X96">
        <v>1.92</v>
      </c>
      <c r="Y96">
        <v>5.75</v>
      </c>
      <c r="Z96">
        <v>0</v>
      </c>
      <c r="AA96">
        <v>-15</v>
      </c>
    </row>
    <row r="97" spans="1:83">
      <c r="G97" t="s">
        <v>139</v>
      </c>
      <c r="H97" s="115">
        <v>0</v>
      </c>
      <c r="I97" s="88">
        <v>9.58</v>
      </c>
      <c r="J97" s="88">
        <v>0</v>
      </c>
      <c r="K97" s="88">
        <v>0</v>
      </c>
      <c r="L97" s="88">
        <v>4.3099999999999996</v>
      </c>
      <c r="M97" s="116">
        <v>0</v>
      </c>
      <c r="N97" s="115">
        <v>-85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/>
      <c r="V97" s="116"/>
      <c r="W97">
        <v>-85</v>
      </c>
      <c r="X97">
        <v>9.58</v>
      </c>
      <c r="Y97">
        <v>4.3099999999999996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9.58</v>
      </c>
      <c r="J98" s="88">
        <v>0</v>
      </c>
      <c r="K98" s="88">
        <v>0</v>
      </c>
      <c r="L98" s="88">
        <v>3.83</v>
      </c>
      <c r="M98" s="116">
        <v>0</v>
      </c>
      <c r="N98" s="115">
        <v>-102</v>
      </c>
      <c r="O98" s="88">
        <v>0</v>
      </c>
      <c r="P98" s="88">
        <v>-15</v>
      </c>
      <c r="Q98" s="88">
        <v>0</v>
      </c>
      <c r="R98" s="88">
        <v>0</v>
      </c>
      <c r="S98" s="116">
        <v>0</v>
      </c>
      <c r="U98" s="115"/>
      <c r="V98" s="116"/>
      <c r="W98">
        <v>-102</v>
      </c>
      <c r="X98">
        <v>9.58</v>
      </c>
      <c r="Y98">
        <v>3.83</v>
      </c>
      <c r="Z98">
        <v>0</v>
      </c>
      <c r="AA98">
        <v>-15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5.7737500000000011E-2</v>
      </c>
      <c r="I99" s="111">
        <f t="shared" ref="I99:BQ99" si="1">SUM(I3:I98)/4000</f>
        <v>0.29752250000000002</v>
      </c>
      <c r="J99" s="111">
        <f t="shared" si="1"/>
        <v>0</v>
      </c>
      <c r="K99" s="111">
        <f t="shared" si="1"/>
        <v>0.23235250000000005</v>
      </c>
      <c r="L99" s="111">
        <f t="shared" si="1"/>
        <v>0.21919999999999995</v>
      </c>
      <c r="M99" s="111">
        <f t="shared" si="1"/>
        <v>0</v>
      </c>
      <c r="N99" s="110">
        <f t="shared" si="1"/>
        <v>-0.98050000000000004</v>
      </c>
      <c r="O99" s="111">
        <f t="shared" si="1"/>
        <v>-0.23699999999999999</v>
      </c>
      <c r="P99" s="111">
        <f t="shared" si="1"/>
        <v>-1.0987499999999999</v>
      </c>
      <c r="Q99" s="111">
        <f t="shared" si="1"/>
        <v>-6.2E-2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-0.92276250000000004</v>
      </c>
      <c r="X99">
        <f t="shared" si="1"/>
        <v>6.0522499999999972E-2</v>
      </c>
      <c r="Y99">
        <f t="shared" si="1"/>
        <v>0.21919999999999995</v>
      </c>
      <c r="Z99">
        <f t="shared" si="1"/>
        <v>0.1703525000000001</v>
      </c>
      <c r="AA99">
        <f t="shared" si="1"/>
        <v>-1.0987499999999999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6" t="s">
        <v>230</v>
      </c>
      <c r="W2" s="30" t="s">
        <v>499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499</v>
      </c>
      <c r="U3" s="115"/>
      <c r="V3" s="116"/>
      <c r="W3">
        <v>0</v>
      </c>
    </row>
    <row r="4" spans="1:23">
      <c r="A4" t="s">
        <v>416</v>
      </c>
      <c r="B4" t="s">
        <v>263</v>
      </c>
      <c r="D4" t="s">
        <v>440</v>
      </c>
      <c r="F4" t="s">
        <v>499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</row>
    <row r="5" spans="1:23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</row>
    <row r="6" spans="1:23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0.1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0.1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0.28999999999999998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0.96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0.96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1.44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1.44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1.44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1.44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0.67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0.67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1.44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1.44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1.92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1.92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2.11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2.11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3.74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3.74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4.8899999999999997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4.8899999999999997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9.2899999999999991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9.2899999999999991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9.58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9.58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9.1999999999999993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9.1999999999999993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9.58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9.58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8.0500000000000007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8.0500000000000007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5.75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5.75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1.7612499999999996E-2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1.7612499999999996E-2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44952</v>
      </c>
      <c r="B1" s="232"/>
      <c r="C1" s="232"/>
      <c r="D1" s="237" t="s">
        <v>500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7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7">
      <c r="A3" t="s">
        <v>45</v>
      </c>
      <c r="D3">
        <f>TWEPL!P3</f>
        <v>4.3804999999999996</v>
      </c>
      <c r="E3">
        <f>GT_NG!P3</f>
        <v>15.648377887360498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82.26</v>
      </c>
      <c r="J3">
        <f>Bawana_RLNG!P3</f>
        <v>0</v>
      </c>
      <c r="K3">
        <f>Bawana_Spot!P3</f>
        <v>0</v>
      </c>
      <c r="L3">
        <f>TWOMCL!O3</f>
        <v>-6.1267902481104981</v>
      </c>
      <c r="M3">
        <f>EDWPCL!S3</f>
        <v>0</v>
      </c>
      <c r="N3">
        <f>'MSW BWN'!S3</f>
        <v>7.9472447999999982</v>
      </c>
      <c r="O3">
        <f>BRPL_ISGS_exbus!BB3</f>
        <v>636.53071059063416</v>
      </c>
      <c r="P3" s="77">
        <v>52.695416992781979</v>
      </c>
      <c r="Q3" s="77">
        <v>14.374285714285715</v>
      </c>
      <c r="R3" s="80">
        <v>0</v>
      </c>
      <c r="S3" s="80">
        <v>0</v>
      </c>
      <c r="T3" s="78">
        <f>SUMPRODUCT(LTA!F3:AJ3,LTA!F$101:AJ$101,LTA!F$103:AJ$103)</f>
        <v>86.309999999999988</v>
      </c>
      <c r="U3" s="78">
        <f>SUMPRODUCT(LTA!F3:AJ3,LTA!F$102:AJ$102,LTA!F$103:AJ$103)</f>
        <v>116.88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2.8200000000000003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10.043370011203832</v>
      </c>
      <c r="AD3">
        <f>SUM(B3:AB3,AI3:AR3)-AC3</f>
        <v>889.42637572574802</v>
      </c>
      <c r="AE3">
        <f>'IDT-1'!B3</f>
        <v>0</v>
      </c>
      <c r="AF3" s="26"/>
      <c r="AG3">
        <f>SUM(AD3:AF3)+AT3</f>
        <v>889.42637572574802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-63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4.3804999999999996</v>
      </c>
      <c r="E4">
        <f>GT_NG!P4</f>
        <v>15.648377887360498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82.26</v>
      </c>
      <c r="J4">
        <f>Bawana_RLNG!P4</f>
        <v>0</v>
      </c>
      <c r="K4">
        <f>Bawana_Spot!P4</f>
        <v>0</v>
      </c>
      <c r="L4">
        <f>TWOMCL!O4</f>
        <v>-5.8127562642369019</v>
      </c>
      <c r="M4">
        <f>EDWPCL!S4</f>
        <v>0</v>
      </c>
      <c r="N4">
        <f>'MSW BWN'!S4</f>
        <v>8.0041063999999977</v>
      </c>
      <c r="O4">
        <f>BRPL_ISGS_exbus!BB4</f>
        <v>636.52626806734781</v>
      </c>
      <c r="P4" s="77">
        <v>52.695416992781979</v>
      </c>
      <c r="Q4" s="77">
        <v>14.374285714285715</v>
      </c>
      <c r="R4" s="80">
        <v>0</v>
      </c>
      <c r="S4" s="80">
        <v>0</v>
      </c>
      <c r="T4" s="78">
        <f>SUMPRODUCT(LTA!F4:AJ4,LTA!F$101:AJ$101,LTA!F$103:AJ$103)</f>
        <v>86.99</v>
      </c>
      <c r="U4" s="78">
        <f>SUMPRODUCT(LTA!F4:AJ4,LTA!F$102:AJ$102,LTA!F$103:AJ$103)</f>
        <v>117.6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-32</v>
      </c>
      <c r="AA4" s="117">
        <f>STOA!H4</f>
        <v>2.8200000000000003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10.417366493733788</v>
      </c>
      <c r="AD4">
        <f t="shared" ref="AD4:AD67" si="1">SUM(B4:AB4,AI4:AR4)-AC4</f>
        <v>849.81883230380538</v>
      </c>
      <c r="AE4">
        <f>'IDT-1'!B4</f>
        <v>0</v>
      </c>
      <c r="AF4" s="26"/>
      <c r="AG4">
        <f t="shared" ref="AG4:AG67" si="2">SUM(AD4:AF4)+AT4</f>
        <v>849.81883230380538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-72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4.3804999999999996</v>
      </c>
      <c r="E5">
        <f>GT_NG!P5</f>
        <v>15.648377887360498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82.26</v>
      </c>
      <c r="J5">
        <f>Bawana_RLNG!P5</f>
        <v>0</v>
      </c>
      <c r="K5">
        <f>Bawana_Spot!P5</f>
        <v>0</v>
      </c>
      <c r="L5">
        <f>TWOMCL!O5</f>
        <v>-5.2551252847380416</v>
      </c>
      <c r="M5">
        <f>EDWPCL!S5</f>
        <v>0</v>
      </c>
      <c r="N5">
        <f>'MSW BWN'!S5</f>
        <v>8.1713463999999991</v>
      </c>
      <c r="O5">
        <f>BRPL_ISGS_exbus!BB5</f>
        <v>630.64534555637999</v>
      </c>
      <c r="P5" s="77">
        <v>52.695416992781979</v>
      </c>
      <c r="Q5" s="77">
        <v>14.374285714285715</v>
      </c>
      <c r="R5" s="80">
        <v>0</v>
      </c>
      <c r="S5" s="80">
        <v>0</v>
      </c>
      <c r="T5" s="78">
        <f>SUMPRODUCT(LTA!F5:AJ5,LTA!F$101:AJ$101,LTA!F$103:AJ$103)</f>
        <v>87.740000000000009</v>
      </c>
      <c r="U5" s="78">
        <f>SUMPRODUCT(LTA!F5:AJ5,LTA!F$102:AJ$102,LTA!F$103:AJ$103)</f>
        <v>118.53999999999999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-56</v>
      </c>
      <c r="AA5" s="117">
        <f>STOA!H5</f>
        <v>2.8200000000000003</v>
      </c>
      <c r="AB5" s="117">
        <f>-STOA!N5</f>
        <v>-51.25</v>
      </c>
      <c r="AC5">
        <f t="shared" si="0"/>
        <v>10.368129241168758</v>
      </c>
      <c r="AD5">
        <f t="shared" si="1"/>
        <v>847.40201802490139</v>
      </c>
      <c r="AE5">
        <f>'IDT-1'!B5</f>
        <v>0</v>
      </c>
      <c r="AF5" s="26"/>
      <c r="AG5">
        <f t="shared" si="2"/>
        <v>847.40201802490139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-47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4.3804999999999996</v>
      </c>
      <c r="E6">
        <f>GT_NG!P6</f>
        <v>15.648377887360498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82.26</v>
      </c>
      <c r="J6">
        <f>Bawana_RLNG!P6</f>
        <v>0</v>
      </c>
      <c r="K6">
        <f>Bawana_Spot!P6</f>
        <v>0</v>
      </c>
      <c r="L6">
        <f>TWOMCL!O6</f>
        <v>-5.4519362186788154</v>
      </c>
      <c r="M6">
        <f>EDWPCL!S6</f>
        <v>0</v>
      </c>
      <c r="N6">
        <f>'MSW BWN'!S6</f>
        <v>8.4054823999999986</v>
      </c>
      <c r="O6">
        <f>BRPL_ISGS_exbus!BB6</f>
        <v>627.15633590989376</v>
      </c>
      <c r="P6" s="77">
        <v>52.695416992781979</v>
      </c>
      <c r="Q6" s="77">
        <v>14.374285714285715</v>
      </c>
      <c r="R6" s="80">
        <v>0</v>
      </c>
      <c r="S6" s="80">
        <v>0</v>
      </c>
      <c r="T6" s="78">
        <f>SUMPRODUCT(LTA!F6:AJ6,LTA!F$101:AJ$101,LTA!F$103:AJ$103)</f>
        <v>88.350000000000009</v>
      </c>
      <c r="U6" s="78">
        <f>SUMPRODUCT(LTA!F6:AJ6,LTA!F$102:AJ$102,LTA!F$103:AJ$103)</f>
        <v>119.55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-85</v>
      </c>
      <c r="AA6" s="117">
        <f>STOA!H6</f>
        <v>2.8200000000000003</v>
      </c>
      <c r="AB6" s="117">
        <f>-STOA!N6</f>
        <v>-51.25</v>
      </c>
      <c r="AC6">
        <f t="shared" si="0"/>
        <v>10.604077236270436</v>
      </c>
      <c r="AD6">
        <f t="shared" si="1"/>
        <v>817.33438544937269</v>
      </c>
      <c r="AE6">
        <f>'IDT-1'!B6</f>
        <v>0</v>
      </c>
      <c r="AF6" s="26"/>
      <c r="AG6">
        <f t="shared" si="2"/>
        <v>817.33438544937269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4.3804999999999996</v>
      </c>
      <c r="E7">
        <f>GT_NG!P7</f>
        <v>15.648377887360498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-5.4915717539863325</v>
      </c>
      <c r="M7">
        <f>EDWPCL!S7</f>
        <v>0</v>
      </c>
      <c r="N7">
        <f>'MSW BWN'!S7</f>
        <v>8.3084831999999995</v>
      </c>
      <c r="O7">
        <f>BRPL_ISGS_exbus!BB7</f>
        <v>627.16077843317998</v>
      </c>
      <c r="P7" s="77">
        <v>52.695416992781979</v>
      </c>
      <c r="Q7" s="77">
        <v>14.374285714285715</v>
      </c>
      <c r="R7" s="80">
        <v>0</v>
      </c>
      <c r="S7" s="80">
        <v>0</v>
      </c>
      <c r="T7" s="78">
        <f>SUMPRODUCT(LTA!F7:AJ7,LTA!F$101:AJ$101,LTA!F$103:AJ$103)</f>
        <v>89.22</v>
      </c>
      <c r="U7" s="78">
        <f>SUMPRODUCT(LTA!F7:AJ7,LTA!F$102:AJ$102,LTA!F$103:AJ$103)</f>
        <v>120.77000000000001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-105</v>
      </c>
      <c r="AA7" s="117">
        <f>STOA!H7</f>
        <v>2.8200000000000003</v>
      </c>
      <c r="AB7" s="117">
        <f>-STOA!N7</f>
        <v>-51.25</v>
      </c>
      <c r="AC7">
        <f t="shared" si="0"/>
        <v>11.472072842724291</v>
      </c>
      <c r="AD7">
        <f t="shared" si="1"/>
        <v>726.18808726563668</v>
      </c>
      <c r="AE7">
        <f>'IDT-1'!B7</f>
        <v>0</v>
      </c>
      <c r="AF7" s="26"/>
      <c r="AG7">
        <f t="shared" si="2"/>
        <v>726.18808726563668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4.3804999999999996</v>
      </c>
      <c r="E8">
        <f>GT_NG!P8</f>
        <v>15.648377887360498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-5.9371298405466977</v>
      </c>
      <c r="M8">
        <f>EDWPCL!S8</f>
        <v>0</v>
      </c>
      <c r="N8">
        <f>'MSW BWN'!S8</f>
        <v>8.0910711999999982</v>
      </c>
      <c r="O8">
        <f>BRPL_ISGS_exbus!BB8</f>
        <v>628.11701914371099</v>
      </c>
      <c r="P8" s="77">
        <v>52.695416992781979</v>
      </c>
      <c r="Q8" s="77">
        <v>14.374285714285715</v>
      </c>
      <c r="R8" s="80">
        <v>0</v>
      </c>
      <c r="S8" s="80">
        <v>0</v>
      </c>
      <c r="T8" s="78">
        <f>SUMPRODUCT(LTA!F8:AJ8,LTA!F$101:AJ$101,LTA!F$103:AJ$103)</f>
        <v>89.67</v>
      </c>
      <c r="U8" s="78">
        <f>SUMPRODUCT(LTA!F8:AJ8,LTA!F$102:AJ$102,LTA!F$103:AJ$103)</f>
        <v>121.53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-125</v>
      </c>
      <c r="AA8" s="117">
        <f>STOA!H8</f>
        <v>2.8200000000000003</v>
      </c>
      <c r="AB8" s="117">
        <f>-STOA!N8</f>
        <v>-51.25</v>
      </c>
      <c r="AC8">
        <f t="shared" si="0"/>
        <v>11.688497062376287</v>
      </c>
      <c r="AD8">
        <f t="shared" si="1"/>
        <v>705.47493366995525</v>
      </c>
      <c r="AE8">
        <f>'IDT-1'!B8</f>
        <v>0</v>
      </c>
      <c r="AF8" s="26"/>
      <c r="AG8">
        <f t="shared" si="2"/>
        <v>705.47493366995525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-122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4.3804999999999996</v>
      </c>
      <c r="E9">
        <f>GT_NG!P9</f>
        <v>15.648377887360498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-5.943963553530752</v>
      </c>
      <c r="M9">
        <f>EDWPCL!S9</f>
        <v>0</v>
      </c>
      <c r="N9">
        <f>'MSW BWN'!S9</f>
        <v>8.1312087999999996</v>
      </c>
      <c r="O9">
        <f>BRPL_ISGS_exbus!BB9</f>
        <v>663.80351587301368</v>
      </c>
      <c r="P9" s="77">
        <v>52.695416992781979</v>
      </c>
      <c r="Q9" s="77">
        <v>14.374285714285715</v>
      </c>
      <c r="R9" s="80">
        <v>0</v>
      </c>
      <c r="S9" s="80">
        <v>0</v>
      </c>
      <c r="T9" s="78">
        <f>SUMPRODUCT(LTA!F9:AJ9,LTA!F$101:AJ$101,LTA!F$103:AJ$103)</f>
        <v>90.11</v>
      </c>
      <c r="U9" s="78">
        <f>SUMPRODUCT(LTA!F9:AJ9,LTA!F$102:AJ$102,LTA!F$103:AJ$103)</f>
        <v>121.88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-142</v>
      </c>
      <c r="AA9" s="117">
        <f>STOA!H9</f>
        <v>2.8200000000000003</v>
      </c>
      <c r="AB9" s="117">
        <f>-STOA!N9</f>
        <v>-51.25</v>
      </c>
      <c r="AC9">
        <f t="shared" si="0"/>
        <v>12.027660370093866</v>
      </c>
      <c r="AD9">
        <f t="shared" si="1"/>
        <v>739.64557097855652</v>
      </c>
      <c r="AE9">
        <f>'IDT-1'!B9</f>
        <v>0</v>
      </c>
      <c r="AF9" s="26"/>
      <c r="AG9">
        <f t="shared" si="2"/>
        <v>739.64557097855652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4.3804999999999996</v>
      </c>
      <c r="E10">
        <f>GT_NG!P10</f>
        <v>15.648377887360498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-6.1267902481104981</v>
      </c>
      <c r="M10">
        <f>EDWPCL!S10</f>
        <v>0</v>
      </c>
      <c r="N10">
        <f>'MSW BWN'!S10</f>
        <v>7.8268319999999987</v>
      </c>
      <c r="O10">
        <f>BRPL_ISGS_exbus!BB10</f>
        <v>664.4243647576676</v>
      </c>
      <c r="P10" s="77">
        <v>52.695416992781979</v>
      </c>
      <c r="Q10" s="77">
        <v>14.374285714285715</v>
      </c>
      <c r="R10" s="80">
        <v>0</v>
      </c>
      <c r="S10" s="80">
        <v>0</v>
      </c>
      <c r="T10" s="78">
        <f>SUMPRODUCT(LTA!F10:AJ10,LTA!F$101:AJ$101,LTA!F$103:AJ$103)</f>
        <v>90.49</v>
      </c>
      <c r="U10" s="78">
        <f>SUMPRODUCT(LTA!F10:AJ10,LTA!F$102:AJ$102,LTA!F$103:AJ$103)</f>
        <v>123.17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-157</v>
      </c>
      <c r="AA10" s="117">
        <f>STOA!H10</f>
        <v>2.8200000000000003</v>
      </c>
      <c r="AB10" s="117">
        <f>-STOA!N10</f>
        <v>-51.25</v>
      </c>
      <c r="AC10">
        <f t="shared" si="0"/>
        <v>12.179936395980691</v>
      </c>
      <c r="AD10">
        <f t="shared" si="1"/>
        <v>726.29694034274371</v>
      </c>
      <c r="AE10">
        <f>'IDT-1'!B10</f>
        <v>0</v>
      </c>
      <c r="AF10" s="26"/>
      <c r="AG10">
        <f t="shared" si="2"/>
        <v>726.29694034274371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-107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4.3804999999999996</v>
      </c>
      <c r="E11">
        <f>GT_NG!P11</f>
        <v>15.648377887360498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-6.1267902481104981</v>
      </c>
      <c r="M11">
        <f>EDWPCL!S11</f>
        <v>0</v>
      </c>
      <c r="N11">
        <f>'MSW BWN'!S11</f>
        <v>7.9873823999999987</v>
      </c>
      <c r="O11">
        <f>BRPL_ISGS_exbus!BB11</f>
        <v>607.93198230490088</v>
      </c>
      <c r="P11" s="77">
        <v>52.695416992781979</v>
      </c>
      <c r="Q11" s="77">
        <v>14.374285714285715</v>
      </c>
      <c r="R11" s="80">
        <v>0</v>
      </c>
      <c r="S11" s="80">
        <v>0</v>
      </c>
      <c r="T11" s="78">
        <f>SUMPRODUCT(LTA!F11:AJ11,LTA!F$101:AJ$101,LTA!F$103:AJ$103)</f>
        <v>94.6</v>
      </c>
      <c r="U11" s="78">
        <f>SUMPRODUCT(LTA!F11:AJ11,LTA!F$102:AJ$102,LTA!F$103:AJ$103)</f>
        <v>120.34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-168</v>
      </c>
      <c r="AA11" s="117">
        <f>STOA!H11</f>
        <v>2.8200000000000003</v>
      </c>
      <c r="AB11" s="117">
        <f>-STOA!N11</f>
        <v>-51.25</v>
      </c>
      <c r="AC11">
        <f t="shared" si="0"/>
        <v>11.482405213383656</v>
      </c>
      <c r="AD11">
        <f t="shared" si="1"/>
        <v>695.94263947257411</v>
      </c>
      <c r="AE11">
        <f>'IDT-1'!B11</f>
        <v>0</v>
      </c>
      <c r="AF11" s="26"/>
      <c r="AG11">
        <f t="shared" si="2"/>
        <v>695.94263947257411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-72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4.3804999999999996</v>
      </c>
      <c r="E12">
        <f>GT_NG!P12</f>
        <v>15.648377887360498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-6.1267902481104981</v>
      </c>
      <c r="M12">
        <f>EDWPCL!S12</f>
        <v>0</v>
      </c>
      <c r="N12">
        <f>'MSW BWN'!S12</f>
        <v>7.9957443999999986</v>
      </c>
      <c r="O12">
        <f>BRPL_ISGS_exbus!BB12</f>
        <v>595.40425642829905</v>
      </c>
      <c r="P12" s="77">
        <v>52.695416992781979</v>
      </c>
      <c r="Q12" s="77">
        <v>14.374285714285715</v>
      </c>
      <c r="R12" s="80">
        <v>0</v>
      </c>
      <c r="S12" s="80">
        <v>0</v>
      </c>
      <c r="T12" s="78">
        <f>SUMPRODUCT(LTA!F12:AJ12,LTA!F$101:AJ$101,LTA!F$103:AJ$103)</f>
        <v>94.38</v>
      </c>
      <c r="U12" s="78">
        <f>SUMPRODUCT(LTA!F12:AJ12,LTA!F$102:AJ$102,LTA!F$103:AJ$103)</f>
        <v>122.4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-177</v>
      </c>
      <c r="AA12" s="117">
        <f>STOA!H12</f>
        <v>2.8200000000000003</v>
      </c>
      <c r="AB12" s="117">
        <f>-STOA!N12</f>
        <v>-51.25</v>
      </c>
      <c r="AC12">
        <f t="shared" si="0"/>
        <v>11.494964341535903</v>
      </c>
      <c r="AD12">
        <f t="shared" si="1"/>
        <v>673.25071646781998</v>
      </c>
      <c r="AE12">
        <f>'IDT-1'!B12</f>
        <v>0</v>
      </c>
      <c r="AF12" s="26"/>
      <c r="AG12">
        <f t="shared" si="2"/>
        <v>673.25071646781998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4.3804999999999996</v>
      </c>
      <c r="E13">
        <f>GT_NG!P13</f>
        <v>15.648377887360498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-5.9302961275626433</v>
      </c>
      <c r="M13">
        <f>EDWPCL!S13</f>
        <v>0</v>
      </c>
      <c r="N13">
        <f>'MSW BWN'!S13</f>
        <v>8.204794399999999</v>
      </c>
      <c r="O13">
        <f>BRPL_ISGS_exbus!BB13</f>
        <v>594.79744053718889</v>
      </c>
      <c r="P13" s="77">
        <v>52.695416992781979</v>
      </c>
      <c r="Q13" s="77">
        <v>14.374285714285715</v>
      </c>
      <c r="R13" s="80">
        <v>0</v>
      </c>
      <c r="S13" s="80">
        <v>0</v>
      </c>
      <c r="T13" s="78">
        <f>SUMPRODUCT(LTA!F13:AJ13,LTA!F$101:AJ$101,LTA!F$103:AJ$103)</f>
        <v>93.89</v>
      </c>
      <c r="U13" s="78">
        <f>SUMPRODUCT(LTA!F13:AJ13,LTA!F$102:AJ$102,LTA!F$103:AJ$103)</f>
        <v>124.87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-183</v>
      </c>
      <c r="AA13" s="117">
        <f>STOA!H13</f>
        <v>2.8200000000000003</v>
      </c>
      <c r="AB13" s="117">
        <f>-STOA!N13</f>
        <v>-51.25</v>
      </c>
      <c r="AC13">
        <f t="shared" si="0"/>
        <v>11.675827924756259</v>
      </c>
      <c r="AD13">
        <f t="shared" si="1"/>
        <v>655.8485811140373</v>
      </c>
      <c r="AE13">
        <f>'IDT-1'!B13</f>
        <v>0</v>
      </c>
      <c r="AF13" s="26"/>
      <c r="AG13">
        <f t="shared" si="2"/>
        <v>655.8485811140373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-88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4.3804999999999996</v>
      </c>
      <c r="E14">
        <f>GT_NG!P14</f>
        <v>15.648377887360498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-6.1267902481104981</v>
      </c>
      <c r="M14">
        <f>EDWPCL!S14</f>
        <v>0</v>
      </c>
      <c r="N14">
        <f>'MSW BWN'!S14</f>
        <v>7.8101079999999987</v>
      </c>
      <c r="O14">
        <f>BRPL_ISGS_exbus!BB14</f>
        <v>565.48060128539282</v>
      </c>
      <c r="P14" s="77">
        <v>52.695416992781979</v>
      </c>
      <c r="Q14" s="77">
        <v>14.374285714285715</v>
      </c>
      <c r="R14" s="80">
        <v>0</v>
      </c>
      <c r="S14" s="80">
        <v>0</v>
      </c>
      <c r="T14" s="78">
        <f>SUMPRODUCT(LTA!F14:AJ14,LTA!F$101:AJ$101,LTA!F$103:AJ$103)</f>
        <v>87.56</v>
      </c>
      <c r="U14" s="78">
        <f>SUMPRODUCT(LTA!F14:AJ14,LTA!F$102:AJ$102,LTA!F$103:AJ$103)</f>
        <v>127.25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-191</v>
      </c>
      <c r="AA14" s="117">
        <f>STOA!H14</f>
        <v>2.8200000000000003</v>
      </c>
      <c r="AB14" s="117">
        <f>-STOA!N14</f>
        <v>-51.25</v>
      </c>
      <c r="AC14">
        <f t="shared" si="0"/>
        <v>11.257057213569306</v>
      </c>
      <c r="AD14">
        <f t="shared" si="1"/>
        <v>636.40933205288047</v>
      </c>
      <c r="AE14">
        <f>'IDT-1'!B14</f>
        <v>0</v>
      </c>
      <c r="AF14" s="26"/>
      <c r="AG14">
        <f t="shared" si="2"/>
        <v>636.40933205288047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-66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4.3804999999999996</v>
      </c>
      <c r="E15">
        <f>GT_NG!P15</f>
        <v>15.648377887360498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-6.1267902481104981</v>
      </c>
      <c r="M15">
        <f>EDWPCL!S15</f>
        <v>0</v>
      </c>
      <c r="N15">
        <f>'MSW BWN'!S15</f>
        <v>7.9790203999999996</v>
      </c>
      <c r="O15">
        <f>BRPL_ISGS_exbus!BB15</f>
        <v>556.40388806797228</v>
      </c>
      <c r="P15" s="77">
        <v>52.695416992781979</v>
      </c>
      <c r="Q15" s="77">
        <v>14.374285714285715</v>
      </c>
      <c r="R15" s="80">
        <v>0</v>
      </c>
      <c r="S15" s="80">
        <v>0</v>
      </c>
      <c r="T15" s="78">
        <f>SUMPRODUCT(LTA!F15:AJ15,LTA!F$101:AJ$101,LTA!F$103:AJ$103)</f>
        <v>87.350000000000009</v>
      </c>
      <c r="U15" s="78">
        <f>SUMPRODUCT(LTA!F15:AJ15,LTA!F$102:AJ$102,LTA!F$103:AJ$103)</f>
        <v>116.53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-190</v>
      </c>
      <c r="AA15" s="117">
        <f>STOA!H15</f>
        <v>2.8200000000000003</v>
      </c>
      <c r="AB15" s="117">
        <f>-STOA!N15</f>
        <v>-51.25</v>
      </c>
      <c r="AC15">
        <f t="shared" si="0"/>
        <v>10.833896995754536</v>
      </c>
      <c r="AD15">
        <f t="shared" si="1"/>
        <v>644.99469145327453</v>
      </c>
      <c r="AE15">
        <f>'IDT-1'!B15</f>
        <v>0</v>
      </c>
      <c r="AF15" s="26"/>
      <c r="AG15">
        <f t="shared" si="2"/>
        <v>644.99469145327453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4.3804999999999996</v>
      </c>
      <c r="E16">
        <f>GT_NG!P16</f>
        <v>15.648377887360498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-6.1267902481104981</v>
      </c>
      <c r="M16">
        <f>EDWPCL!S16</f>
        <v>0</v>
      </c>
      <c r="N16">
        <f>'MSW BWN'!S16</f>
        <v>8.2114839999999987</v>
      </c>
      <c r="O16">
        <f>BRPL_ISGS_exbus!BB16</f>
        <v>556.39944554468593</v>
      </c>
      <c r="P16" s="77">
        <v>52.695416992781979</v>
      </c>
      <c r="Q16" s="77">
        <v>14.374285714285715</v>
      </c>
      <c r="R16" s="80">
        <v>0</v>
      </c>
      <c r="S16" s="80">
        <v>0</v>
      </c>
      <c r="T16" s="78">
        <f>SUMPRODUCT(LTA!F16:AJ16,LTA!F$101:AJ$101,LTA!F$103:AJ$103)</f>
        <v>87.15</v>
      </c>
      <c r="U16" s="78">
        <f>SUMPRODUCT(LTA!F16:AJ16,LTA!F$102:AJ$102,LTA!F$103:AJ$103)</f>
        <v>115.38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-187</v>
      </c>
      <c r="AA16" s="117">
        <f>STOA!H16</f>
        <v>2.8200000000000003</v>
      </c>
      <c r="AB16" s="117">
        <f>-STOA!N16</f>
        <v>-51.25</v>
      </c>
      <c r="AC16">
        <f t="shared" si="0"/>
        <v>10.824023581229616</v>
      </c>
      <c r="AD16">
        <f t="shared" si="1"/>
        <v>643.88258594451315</v>
      </c>
      <c r="AE16">
        <f>'IDT-1'!B16</f>
        <v>0</v>
      </c>
      <c r="AF16" s="26"/>
      <c r="AG16">
        <f t="shared" si="2"/>
        <v>643.88258594451315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4.3804999999999996</v>
      </c>
      <c r="E17">
        <f>GT_NG!P17</f>
        <v>15.648377887360498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-6.1267902481104981</v>
      </c>
      <c r="M17">
        <f>EDWPCL!S17</f>
        <v>0</v>
      </c>
      <c r="N17">
        <f>'MSW BWN'!S17</f>
        <v>8.0509336000000005</v>
      </c>
      <c r="O17">
        <f>BRPL_ISGS_exbus!BB17</f>
        <v>544.25535928744546</v>
      </c>
      <c r="P17" s="77">
        <v>52.695416992781979</v>
      </c>
      <c r="Q17" s="77">
        <v>14.374285714285715</v>
      </c>
      <c r="R17" s="80">
        <v>0</v>
      </c>
      <c r="S17" s="80">
        <v>0</v>
      </c>
      <c r="T17" s="78">
        <f>SUMPRODUCT(LTA!F17:AJ17,LTA!F$101:AJ$101,LTA!F$103:AJ$103)</f>
        <v>89.649999999999991</v>
      </c>
      <c r="U17" s="78">
        <f>SUMPRODUCT(LTA!F17:AJ17,LTA!F$102:AJ$102,LTA!F$103:AJ$103)</f>
        <v>115.56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-186</v>
      </c>
      <c r="AA17" s="117">
        <f>STOA!H17</f>
        <v>2.8200000000000003</v>
      </c>
      <c r="AB17" s="117">
        <f>-STOA!N17</f>
        <v>-51.25</v>
      </c>
      <c r="AC17">
        <f t="shared" si="0"/>
        <v>10.712692396079312</v>
      </c>
      <c r="AD17">
        <f t="shared" si="1"/>
        <v>637.36928047242293</v>
      </c>
      <c r="AE17">
        <f>'IDT-1'!B17</f>
        <v>0</v>
      </c>
      <c r="AF17" s="26"/>
      <c r="AG17">
        <f t="shared" si="2"/>
        <v>637.36928047242293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4.3804999999999996</v>
      </c>
      <c r="E18">
        <f>GT_NG!P18</f>
        <v>15.648377887360498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-6.1267902481104981</v>
      </c>
      <c r="M18">
        <f>EDWPCL!S18</f>
        <v>0</v>
      </c>
      <c r="N18">
        <f>'MSW BWN'!S18</f>
        <v>8.2516216</v>
      </c>
      <c r="O18">
        <f>BRPL_ISGS_exbus!BB18</f>
        <v>544.25091676415911</v>
      </c>
      <c r="P18" s="77">
        <v>52.695416992781979</v>
      </c>
      <c r="Q18" s="77">
        <v>14.374285714285715</v>
      </c>
      <c r="R18" s="80">
        <v>0</v>
      </c>
      <c r="S18" s="80">
        <v>0</v>
      </c>
      <c r="T18" s="78">
        <f>SUMPRODUCT(LTA!F18:AJ18,LTA!F$101:AJ$101,LTA!F$103:AJ$103)</f>
        <v>89.58</v>
      </c>
      <c r="U18" s="78">
        <f>SUMPRODUCT(LTA!F18:AJ18,LTA!F$102:AJ$102,LTA!F$103:AJ$103)</f>
        <v>115.25999999999999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-185</v>
      </c>
      <c r="AA18" s="117">
        <f>STOA!H18</f>
        <v>2.8200000000000003</v>
      </c>
      <c r="AB18" s="117">
        <f>-STOA!N18</f>
        <v>-51.25</v>
      </c>
      <c r="AC18">
        <f t="shared" si="0"/>
        <v>10.675650846185611</v>
      </c>
      <c r="AD18">
        <f t="shared" si="1"/>
        <v>641.23256749903044</v>
      </c>
      <c r="AE18">
        <f>'IDT-1'!B18</f>
        <v>0</v>
      </c>
      <c r="AF18" s="26"/>
      <c r="AG18">
        <f t="shared" si="2"/>
        <v>641.23256749903044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4.3804999999999996</v>
      </c>
      <c r="E19">
        <f>GT_NG!P19</f>
        <v>15.648377887360498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-6.1267902481104981</v>
      </c>
      <c r="M19">
        <f>EDWPCL!S19</f>
        <v>0</v>
      </c>
      <c r="N19">
        <f>'MSW BWN'!S19</f>
        <v>7.8435559999999995</v>
      </c>
      <c r="O19">
        <f>BRPL_ISGS_exbus!BB19</f>
        <v>562.19492045830339</v>
      </c>
      <c r="P19" s="77">
        <v>52.695416992781979</v>
      </c>
      <c r="Q19" s="77">
        <v>14.374285714285715</v>
      </c>
      <c r="R19" s="80">
        <v>0</v>
      </c>
      <c r="S19" s="80">
        <v>0</v>
      </c>
      <c r="T19" s="78">
        <f>SUMPRODUCT(LTA!F19:AJ19,LTA!F$101:AJ$101,LTA!F$103:AJ$103)</f>
        <v>89.56</v>
      </c>
      <c r="U19" s="78">
        <f>SUMPRODUCT(LTA!F19:AJ19,LTA!F$102:AJ$102,LTA!F$103:AJ$103)</f>
        <v>115.16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-182</v>
      </c>
      <c r="AA19" s="117">
        <f>STOA!H19</f>
        <v>2.8200000000000003</v>
      </c>
      <c r="AB19" s="117">
        <f>-STOA!N19</f>
        <v>-51.25</v>
      </c>
      <c r="AC19">
        <f t="shared" si="0"/>
        <v>10.615836040881392</v>
      </c>
      <c r="AD19">
        <f t="shared" si="1"/>
        <v>682.7083203984788</v>
      </c>
      <c r="AE19">
        <f>'IDT-1'!B19</f>
        <v>0</v>
      </c>
      <c r="AF19" s="26"/>
      <c r="AG19">
        <f t="shared" si="2"/>
        <v>682.7083203984788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4.3804999999999996</v>
      </c>
      <c r="E20">
        <f>GT_NG!P20</f>
        <v>15.648377887360498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-6.1267902481104981</v>
      </c>
      <c r="M20">
        <f>EDWPCL!S20</f>
        <v>0</v>
      </c>
      <c r="N20">
        <f>'MSW BWN'!S20</f>
        <v>8.3803964000000004</v>
      </c>
      <c r="O20">
        <f>BRPL_ISGS_exbus!BB20</f>
        <v>561.89190699165135</v>
      </c>
      <c r="P20" s="77">
        <v>52.695416992781979</v>
      </c>
      <c r="Q20" s="77">
        <v>14.374285714285715</v>
      </c>
      <c r="R20" s="80">
        <v>0</v>
      </c>
      <c r="S20" s="80">
        <v>0</v>
      </c>
      <c r="T20" s="78">
        <f>SUMPRODUCT(LTA!F20:AJ20,LTA!F$101:AJ$101,LTA!F$103:AJ$103)</f>
        <v>89.36</v>
      </c>
      <c r="U20" s="78">
        <f>SUMPRODUCT(LTA!F20:AJ20,LTA!F$102:AJ$102,LTA!F$103:AJ$103)</f>
        <v>114.94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-164</v>
      </c>
      <c r="AA20" s="117">
        <f>STOA!H20</f>
        <v>2.8200000000000003</v>
      </c>
      <c r="AB20" s="117">
        <f>-STOA!N20</f>
        <v>-51.25</v>
      </c>
      <c r="AC20">
        <f t="shared" si="0"/>
        <v>10.463269550017536</v>
      </c>
      <c r="AD20">
        <f t="shared" si="1"/>
        <v>699.67471382269059</v>
      </c>
      <c r="AE20">
        <f>'IDT-1'!B20</f>
        <v>0</v>
      </c>
      <c r="AF20" s="26"/>
      <c r="AG20">
        <f t="shared" si="2"/>
        <v>699.67471382269059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4.3804999999999996</v>
      </c>
      <c r="E21">
        <f>GT_NG!P21</f>
        <v>15.648377887360498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-6.1267902481104981</v>
      </c>
      <c r="M21">
        <f>EDWPCL!S21</f>
        <v>0</v>
      </c>
      <c r="N21">
        <f>'MSW BWN'!S21</f>
        <v>7.9388827999999991</v>
      </c>
      <c r="O21">
        <f>BRPL_ISGS_exbus!BB21</f>
        <v>563.20578485685962</v>
      </c>
      <c r="P21" s="77">
        <v>52.695416992781979</v>
      </c>
      <c r="Q21" s="77">
        <v>14.374285714285715</v>
      </c>
      <c r="R21" s="80">
        <v>0</v>
      </c>
      <c r="S21" s="80">
        <v>0</v>
      </c>
      <c r="T21" s="78">
        <f>SUMPRODUCT(LTA!F21:AJ21,LTA!F$101:AJ$101,LTA!F$103:AJ$103)</f>
        <v>89.33</v>
      </c>
      <c r="U21" s="78">
        <f>SUMPRODUCT(LTA!F21:AJ21,LTA!F$102:AJ$102,LTA!F$103:AJ$103)</f>
        <v>114.48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-131</v>
      </c>
      <c r="AA21" s="117">
        <f>STOA!H21</f>
        <v>2.8200000000000003</v>
      </c>
      <c r="AB21" s="117">
        <f>-STOA!N21</f>
        <v>-51.25</v>
      </c>
      <c r="AC21">
        <f t="shared" si="0"/>
        <v>10.368974952807221</v>
      </c>
      <c r="AD21">
        <f t="shared" si="1"/>
        <v>711.15137268510932</v>
      </c>
      <c r="AE21">
        <f>'IDT-1'!B21</f>
        <v>0</v>
      </c>
      <c r="AF21" s="26"/>
      <c r="AG21">
        <f t="shared" si="2"/>
        <v>711.15137268510932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-39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4.3804999999999996</v>
      </c>
      <c r="E22">
        <f>GT_NG!P22</f>
        <v>15.648377887360498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-6.1267902481104981</v>
      </c>
      <c r="M22">
        <f>EDWPCL!S22</f>
        <v>0</v>
      </c>
      <c r="N22">
        <f>'MSW BWN'!S22</f>
        <v>8.3084831999999995</v>
      </c>
      <c r="O22">
        <f>BRPL_ISGS_exbus!BB22</f>
        <v>563.20134233357339</v>
      </c>
      <c r="P22" s="77">
        <v>52.695416992781979</v>
      </c>
      <c r="Q22" s="77">
        <v>14.374285714285715</v>
      </c>
      <c r="R22" s="80">
        <v>0</v>
      </c>
      <c r="S22" s="80">
        <v>0</v>
      </c>
      <c r="T22" s="78">
        <f>SUMPRODUCT(LTA!F22:AJ22,LTA!F$101:AJ$101,LTA!F$103:AJ$103)</f>
        <v>89.26</v>
      </c>
      <c r="U22" s="78">
        <f>SUMPRODUCT(LTA!F22:AJ22,LTA!F$102:AJ$102,LTA!F$103:AJ$103)</f>
        <v>114.42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-100</v>
      </c>
      <c r="AA22" s="117">
        <f>STOA!H22</f>
        <v>2.8200000000000003</v>
      </c>
      <c r="AB22" s="117">
        <f>-STOA!N22</f>
        <v>-51.25</v>
      </c>
      <c r="AC22">
        <f t="shared" si="0"/>
        <v>10.140213026545222</v>
      </c>
      <c r="AD22">
        <f t="shared" si="1"/>
        <v>737.61529248808495</v>
      </c>
      <c r="AE22">
        <f>'IDT-1'!B22</f>
        <v>0</v>
      </c>
      <c r="AF22" s="26"/>
      <c r="AG22">
        <f t="shared" si="2"/>
        <v>737.61529248808495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-44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4.3804999999999996</v>
      </c>
      <c r="E23">
        <f>GT_NG!P23</f>
        <v>16.479129774854542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80.03</v>
      </c>
      <c r="J23">
        <f>Bawana_RLNG!P23</f>
        <v>0</v>
      </c>
      <c r="K23">
        <f>Bawana_Spot!P23</f>
        <v>0</v>
      </c>
      <c r="L23">
        <f>TWOMCL!O23</f>
        <v>-6.1267902481104981</v>
      </c>
      <c r="M23">
        <f>EDWPCL!S23</f>
        <v>0</v>
      </c>
      <c r="N23">
        <f>'MSW BWN'!S23</f>
        <v>8.0358819999999991</v>
      </c>
      <c r="O23">
        <f>BRPL_ISGS_exbus!BB23</f>
        <v>606.834638271416</v>
      </c>
      <c r="P23" s="77">
        <v>52.695416992781979</v>
      </c>
      <c r="Q23" s="77">
        <v>14.374285714285715</v>
      </c>
      <c r="R23" s="80">
        <v>0</v>
      </c>
      <c r="S23" s="80">
        <v>0</v>
      </c>
      <c r="T23" s="78">
        <f>SUMPRODUCT(LTA!F23:AJ23,LTA!F$101:AJ$101,LTA!F$103:AJ$103)</f>
        <v>92.42</v>
      </c>
      <c r="U23" s="78">
        <f>SUMPRODUCT(LTA!F23:AJ23,LTA!F$102:AJ$102,LTA!F$103:AJ$103)</f>
        <v>124.02000000000001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-66</v>
      </c>
      <c r="AA23" s="117">
        <f>STOA!H23</f>
        <v>2.8200000000000003</v>
      </c>
      <c r="AB23" s="117">
        <f>-STOA!N23</f>
        <v>-51.25</v>
      </c>
      <c r="AC23">
        <f t="shared" si="0"/>
        <v>10.579605145495893</v>
      </c>
      <c r="AD23">
        <f t="shared" si="1"/>
        <v>793.13345735973189</v>
      </c>
      <c r="AE23">
        <f>'IDT-1'!B23</f>
        <v>0</v>
      </c>
      <c r="AF23" s="26"/>
      <c r="AG23">
        <f t="shared" si="2"/>
        <v>793.13345735973189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4.3804999999999996</v>
      </c>
      <c r="E24">
        <f>GT_NG!P24</f>
        <v>16.479129774854542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80.03</v>
      </c>
      <c r="J24">
        <f>Bawana_RLNG!P24</f>
        <v>0</v>
      </c>
      <c r="K24">
        <f>Bawana_Spot!P24</f>
        <v>0</v>
      </c>
      <c r="L24">
        <f>TWOMCL!O24</f>
        <v>-6.1267902481104981</v>
      </c>
      <c r="M24">
        <f>EDWPCL!S24</f>
        <v>0</v>
      </c>
      <c r="N24">
        <f>'MSW BWN'!S24</f>
        <v>8.1646567999999995</v>
      </c>
      <c r="O24">
        <f>BRPL_ISGS_exbus!BB24</f>
        <v>641.33456371098259</v>
      </c>
      <c r="P24" s="77">
        <v>52.695416992781979</v>
      </c>
      <c r="Q24" s="77">
        <v>14.374285714285715</v>
      </c>
      <c r="R24" s="80">
        <v>0</v>
      </c>
      <c r="S24" s="80">
        <v>0</v>
      </c>
      <c r="T24" s="78">
        <f>SUMPRODUCT(LTA!F24:AJ24,LTA!F$101:AJ$101,LTA!F$103:AJ$103)</f>
        <v>92.509999999999991</v>
      </c>
      <c r="U24" s="78">
        <f>SUMPRODUCT(LTA!F24:AJ24,LTA!F$102:AJ$102,LTA!F$103:AJ$103)</f>
        <v>123.99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-45</v>
      </c>
      <c r="AA24" s="117">
        <f>STOA!H24</f>
        <v>2.8200000000000003</v>
      </c>
      <c r="AB24" s="117">
        <f>-STOA!N24</f>
        <v>-51.25</v>
      </c>
      <c r="AC24">
        <f t="shared" si="0"/>
        <v>10.75169379477115</v>
      </c>
      <c r="AD24">
        <f t="shared" si="1"/>
        <v>842.65006895002318</v>
      </c>
      <c r="AE24">
        <f>'IDT-1'!B24</f>
        <v>0</v>
      </c>
      <c r="AF24" s="26"/>
      <c r="AG24">
        <f t="shared" si="2"/>
        <v>842.65006895002318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4.3804999999999996</v>
      </c>
      <c r="E25">
        <f>GT_NG!P25</f>
        <v>16.479129774854542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80.03</v>
      </c>
      <c r="J25">
        <f>Bawana_RLNG!P25</f>
        <v>0</v>
      </c>
      <c r="K25">
        <f>Bawana_Spot!P25</f>
        <v>0</v>
      </c>
      <c r="L25">
        <f>TWOMCL!O25</f>
        <v>-6.1267902481104981</v>
      </c>
      <c r="M25">
        <f>EDWPCL!S25</f>
        <v>0</v>
      </c>
      <c r="N25">
        <f>'MSW BWN'!S25</f>
        <v>7.8987451999999996</v>
      </c>
      <c r="O25">
        <f>BRPL_ISGS_exbus!BB25</f>
        <v>652.49935396318915</v>
      </c>
      <c r="P25" s="77">
        <v>52.7</v>
      </c>
      <c r="Q25" s="77">
        <v>14.374285714285715</v>
      </c>
      <c r="R25" s="80">
        <v>0</v>
      </c>
      <c r="S25" s="80">
        <v>0</v>
      </c>
      <c r="T25" s="78">
        <f>SUMPRODUCT(LTA!F25:AJ25,LTA!F$101:AJ$101,LTA!F$103:AJ$103)</f>
        <v>92.48</v>
      </c>
      <c r="U25" s="78">
        <f>SUMPRODUCT(LTA!F25:AJ25,LTA!F$102:AJ$102,LTA!F$103:AJ$103)</f>
        <v>123.89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-15</v>
      </c>
      <c r="AA25" s="117">
        <f>STOA!H25</f>
        <v>2.8200000000000003</v>
      </c>
      <c r="AB25" s="117">
        <f>-STOA!N25</f>
        <v>-51.25</v>
      </c>
      <c r="AC25">
        <f t="shared" si="0"/>
        <v>10.358203243653346</v>
      </c>
      <c r="AD25">
        <f t="shared" si="1"/>
        <v>908.81702116056579</v>
      </c>
      <c r="AE25">
        <f>'IDT-1'!B25</f>
        <v>0</v>
      </c>
      <c r="AF25" s="26"/>
      <c r="AG25">
        <f t="shared" si="2"/>
        <v>908.81702116056579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-56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4.3804999999999996</v>
      </c>
      <c r="E26">
        <f>GT_NG!P26</f>
        <v>16.479129774854542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80.03</v>
      </c>
      <c r="J26">
        <f>Bawana_RLNG!P26</f>
        <v>0</v>
      </c>
      <c r="K26">
        <f>Bawana_Spot!P26</f>
        <v>0</v>
      </c>
      <c r="L26">
        <f>TWOMCL!O26</f>
        <v>-6.1267902481104981</v>
      </c>
      <c r="M26">
        <f>EDWPCL!S26</f>
        <v>0</v>
      </c>
      <c r="N26">
        <f>'MSW BWN'!S26</f>
        <v>8.2767075999999982</v>
      </c>
      <c r="O26">
        <f>BRPL_ISGS_exbus!BB26</f>
        <v>668.80351138870344</v>
      </c>
      <c r="P26" s="77">
        <v>52.7</v>
      </c>
      <c r="Q26" s="77">
        <v>14.373384361752239</v>
      </c>
      <c r="R26" s="80">
        <v>0</v>
      </c>
      <c r="S26" s="80">
        <v>0</v>
      </c>
      <c r="T26" s="78">
        <f>SUMPRODUCT(LTA!F26:AJ26,LTA!F$101:AJ$101,LTA!F$103:AJ$103)</f>
        <v>92.41</v>
      </c>
      <c r="U26" s="78">
        <f>SUMPRODUCT(LTA!F26:AJ26,LTA!F$102:AJ$102,LTA!F$103:AJ$103)</f>
        <v>123.61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2.8200000000000003</v>
      </c>
      <c r="AB26" s="117">
        <f>-STOA!N26</f>
        <v>-51.25</v>
      </c>
      <c r="AC26">
        <f t="shared" si="0"/>
        <v>10.182305375416542</v>
      </c>
      <c r="AD26">
        <f t="shared" si="1"/>
        <v>961.32413750178307</v>
      </c>
      <c r="AE26">
        <f>'IDT-1'!B26</f>
        <v>0</v>
      </c>
      <c r="AF26" s="26"/>
      <c r="AG26">
        <f t="shared" si="2"/>
        <v>961.32413750178307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-35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4.3804999999999996</v>
      </c>
      <c r="E27">
        <f>GT_NG!P27</f>
        <v>16.479129774854542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80.03</v>
      </c>
      <c r="J27">
        <f>Bawana_RLNG!P27</f>
        <v>0</v>
      </c>
      <c r="K27">
        <f>Bawana_Spot!P27</f>
        <v>0</v>
      </c>
      <c r="L27">
        <f>TWOMCL!O27</f>
        <v>-6.1267902481104981</v>
      </c>
      <c r="M27">
        <f>EDWPCL!S27</f>
        <v>0</v>
      </c>
      <c r="N27">
        <f>'MSW BWN'!S27</f>
        <v>7.9957443999999986</v>
      </c>
      <c r="O27">
        <f>BRPL_ISGS_exbus!BB27</f>
        <v>779.30183302403441</v>
      </c>
      <c r="P27" s="77">
        <v>89.759999999999991</v>
      </c>
      <c r="Q27" s="77">
        <v>33.67</v>
      </c>
      <c r="R27" s="80">
        <v>0.02</v>
      </c>
      <c r="S27" s="80">
        <v>0</v>
      </c>
      <c r="T27" s="78">
        <f>SUMPRODUCT(LTA!F27:AJ27,LTA!F$101:AJ$101,LTA!F$103:AJ$103)</f>
        <v>92.460000000000008</v>
      </c>
      <c r="U27" s="78">
        <f>SUMPRODUCT(LTA!F27:AJ27,LTA!F$102:AJ$102,LTA!F$103:AJ$103)</f>
        <v>127.78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2.8200000000000003</v>
      </c>
      <c r="AB27" s="117">
        <f>-STOA!N27</f>
        <v>-273.27</v>
      </c>
      <c r="AC27">
        <f t="shared" si="0"/>
        <v>13.345855756465003</v>
      </c>
      <c r="AD27">
        <f t="shared" si="1"/>
        <v>941.95456119431333</v>
      </c>
      <c r="AE27">
        <f>'IDT-1'!B27</f>
        <v>0</v>
      </c>
      <c r="AF27" s="26"/>
      <c r="AG27">
        <f t="shared" si="2"/>
        <v>941.95456119431333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4.3804999999999996</v>
      </c>
      <c r="E28">
        <f>GT_NG!P28</f>
        <v>14.304448938321539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80.03</v>
      </c>
      <c r="J28">
        <f>Bawana_RLNG!P28</f>
        <v>0</v>
      </c>
      <c r="K28">
        <f>Bawana_Spot!P28</f>
        <v>0</v>
      </c>
      <c r="L28">
        <f>TWOMCL!O28</f>
        <v>-6.1267902481104981</v>
      </c>
      <c r="M28">
        <f>EDWPCL!S28</f>
        <v>0</v>
      </c>
      <c r="N28">
        <f>'MSW BWN'!S28</f>
        <v>7.9154691999999987</v>
      </c>
      <c r="O28">
        <f>BRPL_ISGS_exbus!BB28</f>
        <v>856.79837425968708</v>
      </c>
      <c r="P28" s="77">
        <v>111.66999999999999</v>
      </c>
      <c r="Q28" s="77">
        <v>33.67</v>
      </c>
      <c r="R28" s="80">
        <v>0.02</v>
      </c>
      <c r="S28" s="80">
        <v>0</v>
      </c>
      <c r="T28" s="78">
        <f>SUMPRODUCT(LTA!F28:AJ28,LTA!F$101:AJ$101,LTA!F$103:AJ$103)</f>
        <v>86.19</v>
      </c>
      <c r="U28" s="78">
        <f>SUMPRODUCT(LTA!F28:AJ28,LTA!F$102:AJ$102,LTA!F$103:AJ$103)</f>
        <v>128.01999999999998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2.8200000000000003</v>
      </c>
      <c r="AB28" s="117">
        <f>-STOA!N28</f>
        <v>-273.27</v>
      </c>
      <c r="AC28">
        <f t="shared" si="0"/>
        <v>14.14772570621726</v>
      </c>
      <c r="AD28">
        <f t="shared" si="1"/>
        <v>1032.2742764436809</v>
      </c>
      <c r="AE28">
        <f>'IDT-1'!B28</f>
        <v>0</v>
      </c>
      <c r="AF28" s="26"/>
      <c r="AG28">
        <f t="shared" si="2"/>
        <v>1032.2742764436809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4.3804999999999996</v>
      </c>
      <c r="E29">
        <f>GT_NG!P29</f>
        <v>16.479129774854542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75.349999999999994</v>
      </c>
      <c r="J29">
        <f>Bawana_RLNG!P29</f>
        <v>0</v>
      </c>
      <c r="K29">
        <f>Bawana_Spot!P29</f>
        <v>0</v>
      </c>
      <c r="L29">
        <f>TWOMCL!O29</f>
        <v>-6.1267902481104981</v>
      </c>
      <c r="M29">
        <f>EDWPCL!S29</f>
        <v>0</v>
      </c>
      <c r="N29">
        <f>'MSW BWN'!S29</f>
        <v>7.9706583999999996</v>
      </c>
      <c r="O29">
        <f>BRPL_ISGS_exbus!BB29</f>
        <v>932.702445454996</v>
      </c>
      <c r="P29" s="77">
        <v>111.66999999999999</v>
      </c>
      <c r="Q29" s="77">
        <v>33.67</v>
      </c>
      <c r="R29" s="80">
        <v>0.02</v>
      </c>
      <c r="S29" s="80">
        <v>0</v>
      </c>
      <c r="T29" s="78">
        <f>SUMPRODUCT(LTA!F29:AJ29,LTA!F$101:AJ$101,LTA!F$103:AJ$103)</f>
        <v>86.21</v>
      </c>
      <c r="U29" s="78">
        <f>SUMPRODUCT(LTA!F29:AJ29,LTA!F$102:AJ$102,LTA!F$103:AJ$103)</f>
        <v>119.46000000000001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2.8200000000000003</v>
      </c>
      <c r="AB29" s="117">
        <f>-STOA!N29</f>
        <v>-273.27</v>
      </c>
      <c r="AC29">
        <f t="shared" si="0"/>
        <v>14.816627791801617</v>
      </c>
      <c r="AD29">
        <f t="shared" si="1"/>
        <v>1085.5193155899385</v>
      </c>
      <c r="AE29">
        <f>'IDT-1'!B29</f>
        <v>0</v>
      </c>
      <c r="AF29" s="26"/>
      <c r="AG29">
        <f t="shared" si="2"/>
        <v>1085.5193155899385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4.3804999999999996</v>
      </c>
      <c r="E30">
        <f>GT_NG!P30</f>
        <v>16.479129774854542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75.349999999999994</v>
      </c>
      <c r="J30">
        <f>Bawana_RLNG!P30</f>
        <v>0</v>
      </c>
      <c r="K30">
        <f>Bawana_Spot!P30</f>
        <v>0</v>
      </c>
      <c r="L30">
        <f>TWOMCL!O30</f>
        <v>-6.1267902481104981</v>
      </c>
      <c r="M30">
        <f>EDWPCL!S30</f>
        <v>0</v>
      </c>
      <c r="N30">
        <f>'MSW BWN'!S30</f>
        <v>8.0509336000000005</v>
      </c>
      <c r="O30">
        <f>BRPL_ISGS_exbus!BB30</f>
        <v>1009.3362661521805</v>
      </c>
      <c r="P30" s="77">
        <v>111.66999999999999</v>
      </c>
      <c r="Q30" s="77">
        <v>33.67</v>
      </c>
      <c r="R30" s="80">
        <v>1.29</v>
      </c>
      <c r="S30" s="80">
        <v>0</v>
      </c>
      <c r="T30" s="78">
        <f>SUMPRODUCT(LTA!F30:AJ30,LTA!F$101:AJ$101,LTA!F$103:AJ$103)</f>
        <v>86.28</v>
      </c>
      <c r="U30" s="78">
        <f>SUMPRODUCT(LTA!F30:AJ30,LTA!F$102:AJ$102,LTA!F$103:AJ$103)</f>
        <v>119.18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2.8200000000000003</v>
      </c>
      <c r="AB30" s="117">
        <f>-STOA!N30</f>
        <v>-273.27</v>
      </c>
      <c r="AC30">
        <f t="shared" si="0"/>
        <v>15.749627406318309</v>
      </c>
      <c r="AD30">
        <f t="shared" si="1"/>
        <v>1134.3604118726064</v>
      </c>
      <c r="AE30">
        <f>'IDT-1'!B30</f>
        <v>11</v>
      </c>
      <c r="AF30" s="26"/>
      <c r="AG30">
        <f t="shared" si="2"/>
        <v>1145.3604118726064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-39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4.3804999999999996</v>
      </c>
      <c r="E31">
        <f>GT_NG!P31</f>
        <v>16.479129774854542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75.349999999999994</v>
      </c>
      <c r="J31">
        <f>Bawana_RLNG!P31</f>
        <v>0</v>
      </c>
      <c r="K31">
        <f>Bawana_Spot!P31</f>
        <v>0</v>
      </c>
      <c r="L31">
        <f>TWOMCL!O31</f>
        <v>-6.1267902481104981</v>
      </c>
      <c r="M31">
        <f>EDWPCL!S31</f>
        <v>0</v>
      </c>
      <c r="N31">
        <f>'MSW BWN'!S31</f>
        <v>7.9556067999999982</v>
      </c>
      <c r="O31">
        <f>BRPL_ISGS_exbus!BB31</f>
        <v>1026.0351057843784</v>
      </c>
      <c r="P31" s="77">
        <v>111.66999999999999</v>
      </c>
      <c r="Q31" s="77">
        <v>33.67</v>
      </c>
      <c r="R31" s="80">
        <v>5.64</v>
      </c>
      <c r="S31" s="80">
        <v>0</v>
      </c>
      <c r="T31" s="78">
        <f>SUMPRODUCT(LTA!F31:AJ31,LTA!F$101:AJ$101,LTA!F$103:AJ$103)</f>
        <v>86.37</v>
      </c>
      <c r="U31" s="78">
        <f>SUMPRODUCT(LTA!F31:AJ31,LTA!F$102:AJ$102,LTA!F$103:AJ$103)</f>
        <v>119.67999999999999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2.8200000000000003</v>
      </c>
      <c r="AB31" s="117">
        <f>-STOA!N31</f>
        <v>-273.27</v>
      </c>
      <c r="AC31">
        <f t="shared" si="0"/>
        <v>16.18779788986312</v>
      </c>
      <c r="AD31">
        <f t="shared" si="1"/>
        <v>1127.4657542212597</v>
      </c>
      <c r="AE31">
        <f>'IDT-1'!B31</f>
        <v>0</v>
      </c>
      <c r="AF31" s="26"/>
      <c r="AG31">
        <f t="shared" si="2"/>
        <v>1127.4657542212597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-67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4.3804999999999996</v>
      </c>
      <c r="E32">
        <f>GT_NG!P32</f>
        <v>16.479129774854542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75.349999999999994</v>
      </c>
      <c r="J32">
        <f>Bawana_RLNG!P32</f>
        <v>0</v>
      </c>
      <c r="K32">
        <f>Bawana_Spot!P32</f>
        <v>0</v>
      </c>
      <c r="L32">
        <f>TWOMCL!O32</f>
        <v>-6.1267902481104981</v>
      </c>
      <c r="M32">
        <f>EDWPCL!S32</f>
        <v>0</v>
      </c>
      <c r="N32">
        <f>'MSW BWN'!S32</f>
        <v>7.9238311999999995</v>
      </c>
      <c r="O32">
        <f>BRPL_ISGS_exbus!BB32</f>
        <v>1065.6711369367861</v>
      </c>
      <c r="P32" s="77">
        <v>111.66999999999999</v>
      </c>
      <c r="Q32" s="77">
        <v>33.67</v>
      </c>
      <c r="R32" s="80">
        <v>11.14</v>
      </c>
      <c r="S32" s="80">
        <v>0</v>
      </c>
      <c r="T32" s="78">
        <f>SUMPRODUCT(LTA!F32:AJ32,LTA!F$101:AJ$101,LTA!F$103:AJ$103)</f>
        <v>82.39</v>
      </c>
      <c r="U32" s="78">
        <f>SUMPRODUCT(LTA!F32:AJ32,LTA!F$102:AJ$102,LTA!F$103:AJ$103)</f>
        <v>119.44999999999999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4.2200000000000006</v>
      </c>
      <c r="AB32" s="117">
        <f>-STOA!N32</f>
        <v>-273.27</v>
      </c>
      <c r="AC32">
        <f t="shared" si="0"/>
        <v>16.497840446068942</v>
      </c>
      <c r="AD32">
        <f t="shared" si="1"/>
        <v>1176.4499672174616</v>
      </c>
      <c r="AE32">
        <f>'IDT-1'!B32</f>
        <v>0</v>
      </c>
      <c r="AF32" s="26"/>
      <c r="AG32">
        <f t="shared" si="2"/>
        <v>1176.4499672174616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-60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4.3804999999999996</v>
      </c>
      <c r="E33">
        <f>GT_NG!P33</f>
        <v>16.479129774854542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75.349999999999994</v>
      </c>
      <c r="J33">
        <f>Bawana_RLNG!P33</f>
        <v>0</v>
      </c>
      <c r="K33">
        <f>Bawana_Spot!P33</f>
        <v>0</v>
      </c>
      <c r="L33">
        <f>TWOMCL!O33</f>
        <v>-6.1267902481104981</v>
      </c>
      <c r="M33">
        <f>EDWPCL!S33</f>
        <v>0</v>
      </c>
      <c r="N33">
        <f>'MSW BWN'!S33</f>
        <v>7.4338180000000005</v>
      </c>
      <c r="O33">
        <f>BRPL_ISGS_exbus!BB33</f>
        <v>1089.358189483072</v>
      </c>
      <c r="P33" s="77">
        <v>111.66999999999999</v>
      </c>
      <c r="Q33" s="77">
        <v>33.67</v>
      </c>
      <c r="R33" s="80">
        <v>19</v>
      </c>
      <c r="S33" s="80">
        <v>0</v>
      </c>
      <c r="T33" s="78">
        <f>SUMPRODUCT(LTA!F33:AJ33,LTA!F$101:AJ$101,LTA!F$103:AJ$103)</f>
        <v>85.13</v>
      </c>
      <c r="U33" s="78">
        <f>SUMPRODUCT(LTA!F33:AJ33,LTA!F$102:AJ$102,LTA!F$103:AJ$103)</f>
        <v>119.71000000000001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5.62</v>
      </c>
      <c r="AB33" s="117">
        <f>-STOA!N33</f>
        <v>-273.27</v>
      </c>
      <c r="AC33">
        <f t="shared" si="0"/>
        <v>16.555430740984537</v>
      </c>
      <c r="AD33">
        <f t="shared" si="1"/>
        <v>1303.4694162688313</v>
      </c>
      <c r="AE33">
        <f>'IDT-1'!B33</f>
        <v>0</v>
      </c>
      <c r="AF33" s="26"/>
      <c r="AG33">
        <f t="shared" si="2"/>
        <v>1303.4694162688313</v>
      </c>
      <c r="AI33" s="75">
        <f>PXIL!H33</f>
        <v>0</v>
      </c>
      <c r="AJ33" s="75">
        <f>PXIL!N33</f>
        <v>0</v>
      </c>
      <c r="AK33" s="75">
        <f>RTM_IEX!H33</f>
        <v>31.62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4.3804999999999996</v>
      </c>
      <c r="E34">
        <f>GT_NG!P34</f>
        <v>16.479129774854542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75.349999999999994</v>
      </c>
      <c r="J34">
        <f>Bawana_RLNG!P34</f>
        <v>0</v>
      </c>
      <c r="K34">
        <f>Bawana_Spot!P34</f>
        <v>0</v>
      </c>
      <c r="L34">
        <f>TWOMCL!O34</f>
        <v>-6.1267902481104981</v>
      </c>
      <c r="M34">
        <f>EDWPCL!S34</f>
        <v>0</v>
      </c>
      <c r="N34">
        <f>'MSW BWN'!S34</f>
        <v>7.4572315999999992</v>
      </c>
      <c r="O34">
        <f>BRPL_ISGS_exbus!BB34</f>
        <v>1072.7558915795767</v>
      </c>
      <c r="P34" s="77">
        <v>111.66999999999999</v>
      </c>
      <c r="Q34" s="77">
        <v>33.67</v>
      </c>
      <c r="R34" s="80">
        <v>15.5</v>
      </c>
      <c r="S34" s="80">
        <v>0</v>
      </c>
      <c r="T34" s="78">
        <f>SUMPRODUCT(LTA!F34:AJ34,LTA!F$101:AJ$101,LTA!F$103:AJ$103)</f>
        <v>94.36</v>
      </c>
      <c r="U34" s="78">
        <f>SUMPRODUCT(LTA!F34:AJ34,LTA!F$102:AJ$102,LTA!F$103:AJ$103)</f>
        <v>96.32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9.82</v>
      </c>
      <c r="AB34" s="117">
        <f>-STOA!N34</f>
        <v>-273.27</v>
      </c>
      <c r="AC34">
        <f t="shared" si="0"/>
        <v>16.39228855911378</v>
      </c>
      <c r="AD34">
        <f t="shared" si="1"/>
        <v>1285.0936741472069</v>
      </c>
      <c r="AE34">
        <f>'IDT-1'!B34</f>
        <v>54</v>
      </c>
      <c r="AF34" s="26"/>
      <c r="AG34">
        <f t="shared" si="2"/>
        <v>1339.0936741472069</v>
      </c>
      <c r="AI34" s="75">
        <f>PXIL!H34</f>
        <v>0</v>
      </c>
      <c r="AJ34" s="75">
        <f>PXIL!N34</f>
        <v>0</v>
      </c>
      <c r="AK34" s="75">
        <f>RTM_IEX!H34</f>
        <v>43.12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4.3804999999999996</v>
      </c>
      <c r="E35">
        <f>GT_NG!P35</f>
        <v>16.479129774854542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80.03</v>
      </c>
      <c r="J35">
        <f>Bawana_RLNG!P35</f>
        <v>0</v>
      </c>
      <c r="K35">
        <f>Bawana_Spot!P35</f>
        <v>0</v>
      </c>
      <c r="L35">
        <f>TWOMCL!O35</f>
        <v>-6.1267902481104981</v>
      </c>
      <c r="M35">
        <f>EDWPCL!S35</f>
        <v>0</v>
      </c>
      <c r="N35">
        <f>'MSW BWN'!S35</f>
        <v>7.3853184000000001</v>
      </c>
      <c r="O35">
        <f>BRPL_ISGS_exbus!BB35</f>
        <v>1087.2619257856713</v>
      </c>
      <c r="P35" s="77">
        <v>111.66999999999999</v>
      </c>
      <c r="Q35" s="77">
        <v>33.67</v>
      </c>
      <c r="R35" s="80">
        <v>39.500000000000007</v>
      </c>
      <c r="S35" s="80">
        <v>0</v>
      </c>
      <c r="T35" s="78">
        <f>SUMPRODUCT(LTA!F35:AJ35,LTA!F$101:AJ$101,LTA!F$103:AJ$103)</f>
        <v>114.17999999999999</v>
      </c>
      <c r="U35" s="78">
        <f>SUMPRODUCT(LTA!F35:AJ35,LTA!F$102:AJ$102,LTA!F$103:AJ$103)</f>
        <v>95.12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30.63</v>
      </c>
      <c r="AB35" s="117">
        <f>-STOA!N35</f>
        <v>-273.27</v>
      </c>
      <c r="AC35">
        <f t="shared" si="0"/>
        <v>17.147614689988394</v>
      </c>
      <c r="AD35">
        <f t="shared" si="1"/>
        <v>1277.7624690224272</v>
      </c>
      <c r="AE35">
        <f>'IDT-1'!B35</f>
        <v>83</v>
      </c>
      <c r="AF35" s="26"/>
      <c r="AG35">
        <f t="shared" si="2"/>
        <v>1360.7624690224272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-46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4.3804999999999996</v>
      </c>
      <c r="E36">
        <f>GT_NG!P36</f>
        <v>16.479129774854542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80.03</v>
      </c>
      <c r="J36">
        <f>Bawana_RLNG!P36</f>
        <v>0</v>
      </c>
      <c r="K36">
        <f>Bawana_Spot!P36</f>
        <v>0</v>
      </c>
      <c r="L36">
        <f>TWOMCL!O36</f>
        <v>-6.1267902481104981</v>
      </c>
      <c r="M36">
        <f>EDWPCL!S36</f>
        <v>0</v>
      </c>
      <c r="N36">
        <f>'MSW BWN'!S36</f>
        <v>7.1210791999999996</v>
      </c>
      <c r="O36">
        <f>BRPL_ISGS_exbus!BB36</f>
        <v>1073.9344837949338</v>
      </c>
      <c r="P36" s="77">
        <v>111.66999999999999</v>
      </c>
      <c r="Q36" s="77">
        <v>33.67</v>
      </c>
      <c r="R36" s="80">
        <v>39.500000000000007</v>
      </c>
      <c r="S36" s="80">
        <v>0</v>
      </c>
      <c r="T36" s="78">
        <f>SUMPRODUCT(LTA!F36:AJ36,LTA!F$101:AJ$101,LTA!F$103:AJ$103)</f>
        <v>146.67000000000002</v>
      </c>
      <c r="U36" s="78">
        <f>SUMPRODUCT(LTA!F36:AJ36,LTA!F$102:AJ$102,LTA!F$103:AJ$103)</f>
        <v>94.4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41.13</v>
      </c>
      <c r="AB36" s="117">
        <f>-STOA!N36</f>
        <v>-273.27</v>
      </c>
      <c r="AC36">
        <f t="shared" si="0"/>
        <v>17.399983895509909</v>
      </c>
      <c r="AD36">
        <f t="shared" si="1"/>
        <v>1306.1884186261684</v>
      </c>
      <c r="AE36">
        <f>'IDT-1'!B36</f>
        <v>121</v>
      </c>
      <c r="AF36" s="26"/>
      <c r="AG36">
        <f t="shared" si="2"/>
        <v>1427.1884186261684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-46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4.3804999999999996</v>
      </c>
      <c r="E37">
        <f>GT_NG!P37</f>
        <v>16.479129774854542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80.03</v>
      </c>
      <c r="J37">
        <f>Bawana_RLNG!P37</f>
        <v>0</v>
      </c>
      <c r="K37">
        <f>Bawana_Spot!P37</f>
        <v>0</v>
      </c>
      <c r="L37">
        <f>TWOMCL!O37</f>
        <v>-6.1267902481104981</v>
      </c>
      <c r="M37">
        <f>EDWPCL!S37</f>
        <v>0</v>
      </c>
      <c r="N37">
        <f>'MSW BWN'!S37</f>
        <v>7.0725795999999992</v>
      </c>
      <c r="O37">
        <f>BRPL_ISGS_exbus!BB37</f>
        <v>993.11146850603814</v>
      </c>
      <c r="P37" s="77">
        <v>111.66999999999999</v>
      </c>
      <c r="Q37" s="77">
        <v>33.67</v>
      </c>
      <c r="R37" s="80">
        <v>39.500000000000007</v>
      </c>
      <c r="S37" s="80">
        <v>0</v>
      </c>
      <c r="T37" s="78">
        <f>SUMPRODUCT(LTA!F37:AJ37,LTA!F$101:AJ$101,LTA!F$103:AJ$103)</f>
        <v>184.76</v>
      </c>
      <c r="U37" s="78">
        <f>SUMPRODUCT(LTA!F37:AJ37,LTA!F$102:AJ$102,LTA!F$103:AJ$103)</f>
        <v>92.25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48.830000000000005</v>
      </c>
      <c r="AB37" s="117">
        <f>-STOA!N37</f>
        <v>-273.27</v>
      </c>
      <c r="AC37">
        <f t="shared" si="0"/>
        <v>16.73144869846664</v>
      </c>
      <c r="AD37">
        <f t="shared" si="1"/>
        <v>1323.2954389343156</v>
      </c>
      <c r="AE37">
        <f>'IDT-1'!B37</f>
        <v>215</v>
      </c>
      <c r="AF37" s="26"/>
      <c r="AG37">
        <f t="shared" si="2"/>
        <v>1538.2954389343156</v>
      </c>
      <c r="AI37" s="75">
        <f>PXIL!H37</f>
        <v>0</v>
      </c>
      <c r="AJ37" s="75">
        <f>PXIL!N37</f>
        <v>0</v>
      </c>
      <c r="AK37" s="75">
        <f>RTM_IEX!H37</f>
        <v>7.67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4.3804999999999996</v>
      </c>
      <c r="E38">
        <f>GT_NG!P38</f>
        <v>16.479129774854542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80.03</v>
      </c>
      <c r="J38">
        <f>Bawana_RLNG!P38</f>
        <v>0</v>
      </c>
      <c r="K38">
        <f>Bawana_Spot!P38</f>
        <v>0</v>
      </c>
      <c r="L38">
        <f>TWOMCL!O38</f>
        <v>-6.1267902481104981</v>
      </c>
      <c r="M38">
        <f>EDWPCL!S38</f>
        <v>0</v>
      </c>
      <c r="N38">
        <f>'MSW BWN'!S38</f>
        <v>7.0725795999999992</v>
      </c>
      <c r="O38">
        <f>BRPL_ISGS_exbus!BB38</f>
        <v>973.99192777598637</v>
      </c>
      <c r="P38" s="77">
        <v>111.66999999999999</v>
      </c>
      <c r="Q38" s="77">
        <v>33.67</v>
      </c>
      <c r="R38" s="80">
        <v>39.500000000000007</v>
      </c>
      <c r="S38" s="80">
        <v>0</v>
      </c>
      <c r="T38" s="78">
        <f>SUMPRODUCT(LTA!F38:AJ38,LTA!F$101:AJ$101,LTA!F$103:AJ$103)</f>
        <v>220.26000000000002</v>
      </c>
      <c r="U38" s="78">
        <f>SUMPRODUCT(LTA!F38:AJ38,LTA!F$102:AJ$102,LTA!F$103:AJ$103)</f>
        <v>91.300000000000011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58.63</v>
      </c>
      <c r="AB38" s="117">
        <f>-STOA!N38</f>
        <v>-273.27</v>
      </c>
      <c r="AC38">
        <f t="shared" si="0"/>
        <v>16.902876740042185</v>
      </c>
      <c r="AD38">
        <f t="shared" si="1"/>
        <v>1342.6044701626886</v>
      </c>
      <c r="AE38">
        <f>'IDT-1'!B38</f>
        <v>245</v>
      </c>
      <c r="AF38" s="26"/>
      <c r="AG38">
        <f t="shared" si="2"/>
        <v>1587.6044701626886</v>
      </c>
      <c r="AI38" s="75">
        <f>PXIL!H38</f>
        <v>0</v>
      </c>
      <c r="AJ38" s="75">
        <f>PXIL!N38</f>
        <v>0</v>
      </c>
      <c r="AK38" s="75">
        <f>RTM_IEX!H38</f>
        <v>1.92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4.3804999999999996</v>
      </c>
      <c r="E39">
        <f>GT_NG!P39</f>
        <v>15.648377887360498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80.03</v>
      </c>
      <c r="J39">
        <f>Bawana_RLNG!P39</f>
        <v>0</v>
      </c>
      <c r="K39">
        <f>Bawana_Spot!P39</f>
        <v>0</v>
      </c>
      <c r="L39">
        <f>TWOMCL!O39</f>
        <v>-6.1267902481104981</v>
      </c>
      <c r="M39">
        <f>EDWPCL!S39</f>
        <v>0</v>
      </c>
      <c r="N39">
        <f>'MSW BWN'!S39</f>
        <v>6.7832543999999997</v>
      </c>
      <c r="O39">
        <f>BRPL_ISGS_exbus!BB39</f>
        <v>925.72300928331822</v>
      </c>
      <c r="P39" s="77">
        <v>111.66999999999999</v>
      </c>
      <c r="Q39" s="77">
        <v>25.25</v>
      </c>
      <c r="R39" s="80">
        <v>39.500000000000007</v>
      </c>
      <c r="S39" s="80">
        <v>0</v>
      </c>
      <c r="T39" s="78">
        <f>SUMPRODUCT(LTA!F39:AJ39,LTA!F$101:AJ$101,LTA!F$103:AJ$103)</f>
        <v>251.82</v>
      </c>
      <c r="U39" s="78">
        <f>SUMPRODUCT(LTA!F39:AJ39,LTA!F$102:AJ$102,LTA!F$103:AJ$103)</f>
        <v>90.039999999999992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72.63</v>
      </c>
      <c r="AB39" s="117">
        <f>-STOA!N39</f>
        <v>-273.27</v>
      </c>
      <c r="AC39">
        <f t="shared" si="0"/>
        <v>16.784857833981146</v>
      </c>
      <c r="AD39">
        <f t="shared" si="1"/>
        <v>1325.2934934885873</v>
      </c>
      <c r="AE39">
        <f>'IDT-1'!B39</f>
        <v>312</v>
      </c>
      <c r="AF39" s="26"/>
      <c r="AG39">
        <f t="shared" si="2"/>
        <v>1637.2934934885873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4.3804999999999996</v>
      </c>
      <c r="E40">
        <f>GT_NG!P40</f>
        <v>15.648377887360498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80.03</v>
      </c>
      <c r="J40">
        <f>Bawana_RLNG!P40</f>
        <v>0</v>
      </c>
      <c r="K40">
        <f>Bawana_Spot!P40</f>
        <v>0</v>
      </c>
      <c r="L40">
        <f>TWOMCL!O40</f>
        <v>-6.1267902481104981</v>
      </c>
      <c r="M40">
        <f>EDWPCL!S40</f>
        <v>0</v>
      </c>
      <c r="N40">
        <f>'MSW BWN'!S40</f>
        <v>6.3986023999999997</v>
      </c>
      <c r="O40">
        <f>BRPL_ISGS_exbus!BB40</f>
        <v>902.9682906035672</v>
      </c>
      <c r="P40" s="77">
        <v>111.66999999999999</v>
      </c>
      <c r="Q40" s="77">
        <v>25.25</v>
      </c>
      <c r="R40" s="80">
        <v>39.500000000000007</v>
      </c>
      <c r="S40" s="80">
        <v>0</v>
      </c>
      <c r="T40" s="78">
        <f>SUMPRODUCT(LTA!F40:AJ40,LTA!F$101:AJ$101,LTA!F$103:AJ$103)</f>
        <v>284.95</v>
      </c>
      <c r="U40" s="78">
        <f>SUMPRODUCT(LTA!F40:AJ40,LTA!F$102:AJ$102,LTA!F$103:AJ$103)</f>
        <v>89.61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86.63</v>
      </c>
      <c r="AB40" s="117">
        <f>-STOA!N40</f>
        <v>-273.27</v>
      </c>
      <c r="AC40">
        <f t="shared" si="0"/>
        <v>17.054338264654703</v>
      </c>
      <c r="AD40">
        <f t="shared" si="1"/>
        <v>1341.5846423781627</v>
      </c>
      <c r="AE40">
        <f>'IDT-1'!B40</f>
        <v>324</v>
      </c>
      <c r="AF40" s="26"/>
      <c r="AG40">
        <f t="shared" si="2"/>
        <v>1665.5846423781627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-9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4.3804999999999996</v>
      </c>
      <c r="E41">
        <f>GT_NG!P41</f>
        <v>15.648377887360498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82.26</v>
      </c>
      <c r="J41">
        <f>Bawana_RLNG!P41</f>
        <v>0</v>
      </c>
      <c r="K41">
        <f>Bawana_Spot!P41</f>
        <v>0</v>
      </c>
      <c r="L41">
        <f>TWOMCL!O41</f>
        <v>-6.1267902481104981</v>
      </c>
      <c r="M41">
        <f>EDWPCL!S41</f>
        <v>0</v>
      </c>
      <c r="N41">
        <f>'MSW BWN'!S41</f>
        <v>6.3818783999999997</v>
      </c>
      <c r="O41">
        <f>BRPL_ISGS_exbus!BB41</f>
        <v>907.79570257173259</v>
      </c>
      <c r="P41" s="77">
        <v>111.66999999999999</v>
      </c>
      <c r="Q41" s="77">
        <v>25.25</v>
      </c>
      <c r="R41" s="80">
        <v>39.500000000000007</v>
      </c>
      <c r="S41" s="80">
        <v>0</v>
      </c>
      <c r="T41" s="78">
        <f>SUMPRODUCT(LTA!F41:AJ41,LTA!F$101:AJ$101,LTA!F$103:AJ$103)</f>
        <v>315.27000000000004</v>
      </c>
      <c r="U41" s="78">
        <f>SUMPRODUCT(LTA!F41:AJ41,LTA!F$102:AJ$102,LTA!F$103:AJ$103)</f>
        <v>96.7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93.63</v>
      </c>
      <c r="AB41" s="117">
        <f>-STOA!N41</f>
        <v>-273.27</v>
      </c>
      <c r="AC41">
        <f t="shared" si="0"/>
        <v>17.629601171074803</v>
      </c>
      <c r="AD41">
        <f t="shared" si="1"/>
        <v>1424.4600674399078</v>
      </c>
      <c r="AE41">
        <f>'IDT-1'!B41</f>
        <v>325</v>
      </c>
      <c r="AF41" s="26"/>
      <c r="AG41">
        <f t="shared" si="2"/>
        <v>1749.4600674399078</v>
      </c>
      <c r="AI41" s="75">
        <f>PXIL!H41</f>
        <v>0</v>
      </c>
      <c r="AJ41" s="75">
        <f>PXIL!N41</f>
        <v>0</v>
      </c>
      <c r="AK41" s="75">
        <f>RTM_IEX!H41</f>
        <v>23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4.3804999999999996</v>
      </c>
      <c r="E42">
        <f>GT_NG!P42</f>
        <v>13.938318254390635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82.26</v>
      </c>
      <c r="J42">
        <f>Bawana_RLNG!P42</f>
        <v>0</v>
      </c>
      <c r="K42">
        <f>Bawana_Spot!P42</f>
        <v>0</v>
      </c>
      <c r="L42">
        <f>TWOMCL!O42</f>
        <v>-6.1267902481104981</v>
      </c>
      <c r="M42">
        <f>EDWPCL!S42</f>
        <v>0</v>
      </c>
      <c r="N42">
        <f>'MSW BWN'!S42</f>
        <v>6.1811903999999993</v>
      </c>
      <c r="O42">
        <f>BRPL_ISGS_exbus!BB42</f>
        <v>889.17222660711298</v>
      </c>
      <c r="P42" s="77">
        <v>111.66999999999999</v>
      </c>
      <c r="Q42" s="77">
        <v>25.25</v>
      </c>
      <c r="R42" s="80">
        <v>39.500000000000007</v>
      </c>
      <c r="S42" s="80">
        <v>0</v>
      </c>
      <c r="T42" s="78">
        <f>SUMPRODUCT(LTA!F42:AJ42,LTA!F$101:AJ$101,LTA!F$103:AJ$103)</f>
        <v>342.88</v>
      </c>
      <c r="U42" s="78">
        <f>SUMPRODUCT(LTA!F42:AJ42,LTA!F$102:AJ$102,LTA!F$103:AJ$103)</f>
        <v>93.429999999999993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104.13</v>
      </c>
      <c r="AB42" s="117">
        <f>-STOA!N42</f>
        <v>-273.27</v>
      </c>
      <c r="AC42">
        <f t="shared" si="0"/>
        <v>17.704892003416017</v>
      </c>
      <c r="AD42">
        <f t="shared" si="1"/>
        <v>1432.9405530099773</v>
      </c>
      <c r="AE42">
        <f>'IDT-1'!B42</f>
        <v>328</v>
      </c>
      <c r="AF42" s="26"/>
      <c r="AG42">
        <f t="shared" si="2"/>
        <v>1760.9405530099773</v>
      </c>
      <c r="AI42" s="75">
        <f>PXIL!H42</f>
        <v>0</v>
      </c>
      <c r="AJ42" s="75">
        <f>PXIL!N42</f>
        <v>0</v>
      </c>
      <c r="AK42" s="75">
        <f>RTM_IEX!H42</f>
        <v>17.25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4.3804999999999996</v>
      </c>
      <c r="E43">
        <f>GT_NG!P43</f>
        <v>14.877697841726619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82.26</v>
      </c>
      <c r="J43">
        <f>Bawana_RLNG!P43</f>
        <v>0</v>
      </c>
      <c r="K43">
        <f>Bawana_Spot!P43</f>
        <v>0</v>
      </c>
      <c r="L43">
        <f>TWOMCL!O43</f>
        <v>-6.1267902481104981</v>
      </c>
      <c r="M43">
        <f>EDWPCL!S43</f>
        <v>0</v>
      </c>
      <c r="N43">
        <f>'MSW BWN'!S43</f>
        <v>6.0206400000000002</v>
      </c>
      <c r="O43">
        <f>BRPL_ISGS_exbus!BB43</f>
        <v>909.06292437574245</v>
      </c>
      <c r="P43" s="77">
        <v>111.66999999999999</v>
      </c>
      <c r="Q43" s="77">
        <v>25.25</v>
      </c>
      <c r="R43" s="80">
        <v>39.500000000000007</v>
      </c>
      <c r="S43" s="80">
        <v>0</v>
      </c>
      <c r="T43" s="78">
        <f>SUMPRODUCT(LTA!F43:AJ43,LTA!F$101:AJ$101,LTA!F$103:AJ$103)</f>
        <v>371.19</v>
      </c>
      <c r="U43" s="78">
        <f>SUMPRODUCT(LTA!F43:AJ43,LTA!F$102:AJ$102,LTA!F$103:AJ$103)</f>
        <v>91.800000000000011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114.65</v>
      </c>
      <c r="AB43" s="117">
        <f>-STOA!N43</f>
        <v>-273.27</v>
      </c>
      <c r="AC43">
        <f t="shared" si="0"/>
        <v>18.062343840628515</v>
      </c>
      <c r="AD43">
        <f t="shared" si="1"/>
        <v>1473.2026281287301</v>
      </c>
      <c r="AE43">
        <f>'IDT-1'!B43</f>
        <v>303</v>
      </c>
      <c r="AF43" s="26"/>
      <c r="AG43">
        <f t="shared" si="2"/>
        <v>1776.2026281287301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4.3804999999999996</v>
      </c>
      <c r="E44">
        <f>GT_NG!P44</f>
        <v>14.877697841726619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82.26</v>
      </c>
      <c r="J44">
        <f>Bawana_RLNG!P44</f>
        <v>0</v>
      </c>
      <c r="K44">
        <f>Bawana_Spot!P44</f>
        <v>0</v>
      </c>
      <c r="L44">
        <f>TWOMCL!O44</f>
        <v>-6.1267902481104981</v>
      </c>
      <c r="M44">
        <f>EDWPCL!S44</f>
        <v>0</v>
      </c>
      <c r="N44">
        <f>'MSW BWN'!S44</f>
        <v>6.1410527999999998</v>
      </c>
      <c r="O44">
        <f>BRPL_ISGS_exbus!BB44</f>
        <v>874.47290020790513</v>
      </c>
      <c r="P44" s="77">
        <v>111.66999999999999</v>
      </c>
      <c r="Q44" s="77">
        <v>25.25</v>
      </c>
      <c r="R44" s="80">
        <v>39.500000000000007</v>
      </c>
      <c r="S44" s="80">
        <v>0</v>
      </c>
      <c r="T44" s="78">
        <f>SUMPRODUCT(LTA!F44:AJ44,LTA!F$101:AJ$101,LTA!F$103:AJ$103)</f>
        <v>397.29</v>
      </c>
      <c r="U44" s="78">
        <f>SUMPRODUCT(LTA!F44:AJ44,LTA!F$102:AJ$102,LTA!F$103:AJ$103)</f>
        <v>93.35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121.65</v>
      </c>
      <c r="AB44" s="117">
        <f>-STOA!N44</f>
        <v>-273.27</v>
      </c>
      <c r="AC44">
        <f t="shared" si="0"/>
        <v>18.223737555991057</v>
      </c>
      <c r="AD44">
        <f t="shared" si="1"/>
        <v>1455.2216230455304</v>
      </c>
      <c r="AE44">
        <f>'IDT-1'!B44</f>
        <v>320</v>
      </c>
      <c r="AF44" s="26"/>
      <c r="AG44">
        <f t="shared" si="2"/>
        <v>1775.2216230455304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4.3804999999999996</v>
      </c>
      <c r="E45">
        <f>GT_NG!P45</f>
        <v>14.877697841726619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-6.1267902481104981</v>
      </c>
      <c r="M45">
        <f>EDWPCL!S45</f>
        <v>0</v>
      </c>
      <c r="N45">
        <f>'MSW BWN'!S45</f>
        <v>6.5424287999999988</v>
      </c>
      <c r="O45">
        <f>BRPL_ISGS_exbus!BB45</f>
        <v>829.58575483664742</v>
      </c>
      <c r="P45" s="77">
        <v>111.66999999999999</v>
      </c>
      <c r="Q45" s="77">
        <v>25.25</v>
      </c>
      <c r="R45" s="80">
        <v>39.500000000000007</v>
      </c>
      <c r="S45" s="80">
        <v>0</v>
      </c>
      <c r="T45" s="78">
        <f>SUMPRODUCT(LTA!F45:AJ45,LTA!F$101:AJ$101,LTA!F$103:AJ$103)</f>
        <v>419.17999999999995</v>
      </c>
      <c r="U45" s="78">
        <f>SUMPRODUCT(LTA!F45:AJ45,LTA!F$102:AJ$102,LTA!F$103:AJ$103)</f>
        <v>95.64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128.65</v>
      </c>
      <c r="AB45" s="117">
        <f>-STOA!N45</f>
        <v>-273.27</v>
      </c>
      <c r="AC45">
        <f t="shared" si="0"/>
        <v>18.104412759265308</v>
      </c>
      <c r="AD45">
        <f t="shared" si="1"/>
        <v>1445.7990681057374</v>
      </c>
      <c r="AE45">
        <f>'IDT-1'!B45</f>
        <v>323</v>
      </c>
      <c r="AF45" s="26"/>
      <c r="AG45">
        <f t="shared" si="2"/>
        <v>1768.7990681057374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-16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4.3804999999999996</v>
      </c>
      <c r="E46">
        <f>GT_NG!P46</f>
        <v>14.877697841726619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-6.1267902481104981</v>
      </c>
      <c r="M46">
        <f>EDWPCL!S46</f>
        <v>0</v>
      </c>
      <c r="N46">
        <f>'MSW BWN'!S46</f>
        <v>6.2129659999999989</v>
      </c>
      <c r="O46">
        <f>BRPL_ISGS_exbus!BB46</f>
        <v>799.98743516817706</v>
      </c>
      <c r="P46" s="77">
        <v>111.66999999999999</v>
      </c>
      <c r="Q46" s="77">
        <v>25.25</v>
      </c>
      <c r="R46" s="80">
        <v>39.500000000000007</v>
      </c>
      <c r="S46" s="80">
        <v>0</v>
      </c>
      <c r="T46" s="78">
        <f>SUMPRODUCT(LTA!F46:AJ46,LTA!F$101:AJ$101,LTA!F$103:AJ$103)</f>
        <v>429.37</v>
      </c>
      <c r="U46" s="78">
        <f>SUMPRODUCT(LTA!F46:AJ46,LTA!F$102:AJ$102,LTA!F$103:AJ$103)</f>
        <v>98.19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142.65</v>
      </c>
      <c r="AB46" s="117">
        <f>-STOA!N46</f>
        <v>-273.27</v>
      </c>
      <c r="AC46">
        <f t="shared" si="0"/>
        <v>18.191775931331307</v>
      </c>
      <c r="AD46">
        <f t="shared" si="1"/>
        <v>1429.5239224652012</v>
      </c>
      <c r="AE46">
        <f>'IDT-1'!B46</f>
        <v>325</v>
      </c>
      <c r="AF46" s="26"/>
      <c r="AG46">
        <f t="shared" si="2"/>
        <v>1754.5239224652012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-29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4.3804999999999996</v>
      </c>
      <c r="E47">
        <f>GT_NG!P47</f>
        <v>14.877697841726619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-6.1267902481104981</v>
      </c>
      <c r="M47">
        <f>EDWPCL!S47</f>
        <v>0</v>
      </c>
      <c r="N47">
        <f>'MSW BWN'!S47</f>
        <v>6.3333787999999993</v>
      </c>
      <c r="O47">
        <f>BRPL_ISGS_exbus!BB47</f>
        <v>822.23113643299439</v>
      </c>
      <c r="P47" s="77">
        <v>111.66999999999999</v>
      </c>
      <c r="Q47" s="77">
        <v>25.25</v>
      </c>
      <c r="R47" s="80">
        <v>39.500000000000007</v>
      </c>
      <c r="S47" s="80">
        <v>0</v>
      </c>
      <c r="T47" s="78">
        <f>SUMPRODUCT(LTA!F47:AJ47,LTA!F$101:AJ$101,LTA!F$103:AJ$103)</f>
        <v>439.34</v>
      </c>
      <c r="U47" s="78">
        <f>SUMPRODUCT(LTA!F47:AJ47,LTA!F$102:AJ$102,LTA!F$103:AJ$103)</f>
        <v>95.1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146.15</v>
      </c>
      <c r="AB47" s="117">
        <f>-STOA!N47</f>
        <v>-273.27</v>
      </c>
      <c r="AC47">
        <f t="shared" si="0"/>
        <v>18.43553349749072</v>
      </c>
      <c r="AD47">
        <f t="shared" si="1"/>
        <v>1467.0242789638589</v>
      </c>
      <c r="AE47">
        <f>'IDT-1'!B47</f>
        <v>308</v>
      </c>
      <c r="AF47" s="26"/>
      <c r="AG47">
        <f t="shared" si="2"/>
        <v>1775.0242789638589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-24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4.3804999999999996</v>
      </c>
      <c r="E48">
        <f>GT_NG!P48</f>
        <v>14.877697841726619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-6.1267902481104981</v>
      </c>
      <c r="M48">
        <f>EDWPCL!S48</f>
        <v>0</v>
      </c>
      <c r="N48">
        <f>'MSW BWN'!S48</f>
        <v>6.4052919999999993</v>
      </c>
      <c r="O48">
        <f>BRPL_ISGS_exbus!BB48</f>
        <v>925.21873739560772</v>
      </c>
      <c r="P48" s="77">
        <v>111.66999999999999</v>
      </c>
      <c r="Q48" s="77">
        <v>25.25</v>
      </c>
      <c r="R48" s="80">
        <v>39.500000000000007</v>
      </c>
      <c r="S48" s="80">
        <v>0</v>
      </c>
      <c r="T48" s="78">
        <f>SUMPRODUCT(LTA!F48:AJ48,LTA!F$101:AJ$101,LTA!F$103:AJ$103)</f>
        <v>442.61</v>
      </c>
      <c r="U48" s="78">
        <f>SUMPRODUCT(LTA!F48:AJ48,LTA!F$102:AJ$102,LTA!F$103:AJ$103)</f>
        <v>96.81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149.65</v>
      </c>
      <c r="AB48" s="117">
        <f>-STOA!N48</f>
        <v>-273.27</v>
      </c>
      <c r="AC48">
        <f t="shared" si="0"/>
        <v>20.207234571597098</v>
      </c>
      <c r="AD48">
        <f t="shared" si="1"/>
        <v>1487.7920920523659</v>
      </c>
      <c r="AE48">
        <f>'IDT-1'!B48</f>
        <v>269.81600000000003</v>
      </c>
      <c r="AF48" s="26"/>
      <c r="AG48">
        <f t="shared" si="2"/>
        <v>1757.6080920523659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-113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4.3804999999999996</v>
      </c>
      <c r="E49">
        <f>GT_NG!P49</f>
        <v>14.877697841726619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-6.1267902481104981</v>
      </c>
      <c r="M49">
        <f>EDWPCL!S49</f>
        <v>0</v>
      </c>
      <c r="N49">
        <f>'MSW BWN'!S49</f>
        <v>6.1979144000000002</v>
      </c>
      <c r="O49">
        <f>BRPL_ISGS_exbus!BB49</f>
        <v>942.44368665689967</v>
      </c>
      <c r="P49" s="77">
        <v>111.66999999999999</v>
      </c>
      <c r="Q49" s="77">
        <v>25.25</v>
      </c>
      <c r="R49" s="80">
        <v>39.500000000000007</v>
      </c>
      <c r="S49" s="80">
        <v>0</v>
      </c>
      <c r="T49" s="78">
        <f>SUMPRODUCT(LTA!F49:AJ49,LTA!F$101:AJ$101,LTA!F$103:AJ$103)</f>
        <v>444.40999999999997</v>
      </c>
      <c r="U49" s="78">
        <f>SUMPRODUCT(LTA!F49:AJ49,LTA!F$102:AJ$102,LTA!F$103:AJ$103)</f>
        <v>96.76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151.75</v>
      </c>
      <c r="AB49" s="117">
        <f>-STOA!N49</f>
        <v>-273.27</v>
      </c>
      <c r="AC49">
        <f t="shared" si="0"/>
        <v>20.310966054516712</v>
      </c>
      <c r="AD49">
        <f t="shared" si="1"/>
        <v>1517.5559322307381</v>
      </c>
      <c r="AE49">
        <f>'IDT-1'!B49</f>
        <v>213</v>
      </c>
      <c r="AF49" s="26"/>
      <c r="AG49">
        <f t="shared" si="2"/>
        <v>1730.5559322307381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-104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4.3804999999999996</v>
      </c>
      <c r="E50">
        <f>GT_NG!P50</f>
        <v>14.877697841726619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-6.1267902481104981</v>
      </c>
      <c r="M50">
        <f>EDWPCL!S50</f>
        <v>0</v>
      </c>
      <c r="N50">
        <f>'MSW BWN'!S50</f>
        <v>5.9169511999999989</v>
      </c>
      <c r="O50">
        <f>BRPL_ISGS_exbus!BB50</f>
        <v>921.34705723083675</v>
      </c>
      <c r="P50" s="77">
        <v>111.66999999999999</v>
      </c>
      <c r="Q50" s="77">
        <v>25.25</v>
      </c>
      <c r="R50" s="80">
        <v>39.500000000000007</v>
      </c>
      <c r="S50" s="80">
        <v>0</v>
      </c>
      <c r="T50" s="78">
        <f>SUMPRODUCT(LTA!F50:AJ50,LTA!F$101:AJ$101,LTA!F$103:AJ$103)</f>
        <v>446.76</v>
      </c>
      <c r="U50" s="78">
        <f>SUMPRODUCT(LTA!F50:AJ50,LTA!F$102:AJ$102,LTA!F$103:AJ$103)</f>
        <v>94.69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152.45000000000002</v>
      </c>
      <c r="AB50" s="117">
        <f>-STOA!N50</f>
        <v>-273.27</v>
      </c>
      <c r="AC50">
        <f t="shared" si="0"/>
        <v>19.802976521086133</v>
      </c>
      <c r="AD50">
        <f t="shared" si="1"/>
        <v>1534.6663291381062</v>
      </c>
      <c r="AE50">
        <f>'IDT-1'!B50</f>
        <v>176</v>
      </c>
      <c r="AF50" s="26"/>
      <c r="AG50">
        <f t="shared" si="2"/>
        <v>1710.6663291381062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-67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4.3804999999999996</v>
      </c>
      <c r="E51">
        <f>GT_NG!P51</f>
        <v>14.877697841726619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-6.1267902481104981</v>
      </c>
      <c r="M51">
        <f>EDWPCL!S51</f>
        <v>0</v>
      </c>
      <c r="N51">
        <f>'MSW BWN'!S51</f>
        <v>6.4788775999999997</v>
      </c>
      <c r="O51">
        <f>BRPL_ISGS_exbus!BB51</f>
        <v>932.03207507857928</v>
      </c>
      <c r="P51" s="77">
        <v>111.67</v>
      </c>
      <c r="Q51" s="77">
        <v>26.354584203201114</v>
      </c>
      <c r="R51" s="80">
        <v>39.500000000000007</v>
      </c>
      <c r="S51" s="80">
        <v>0</v>
      </c>
      <c r="T51" s="78">
        <f>SUMPRODUCT(LTA!F51:AJ51,LTA!F$101:AJ$101,LTA!F$103:AJ$103)</f>
        <v>452.46</v>
      </c>
      <c r="U51" s="78">
        <f>SUMPRODUCT(LTA!F51:AJ51,LTA!F$102:AJ$102,LTA!F$103:AJ$103)</f>
        <v>95.83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152.45000000000002</v>
      </c>
      <c r="AB51" s="117">
        <f>-STOA!N51</f>
        <v>-273.27</v>
      </c>
      <c r="AC51">
        <f t="shared" si="0"/>
        <v>19.444523427467349</v>
      </c>
      <c r="AD51">
        <f t="shared" si="1"/>
        <v>1628.8863106826684</v>
      </c>
      <c r="AE51">
        <f>'IDT-1'!B51</f>
        <v>79</v>
      </c>
      <c r="AF51" s="26"/>
      <c r="AG51">
        <f t="shared" si="2"/>
        <v>1707.8863106826684</v>
      </c>
      <c r="AI51" s="75">
        <f>PXIL!H51</f>
        <v>0</v>
      </c>
      <c r="AJ51" s="75">
        <f>PXIL!N51</f>
        <v>0</v>
      </c>
      <c r="AK51" s="75">
        <f>RTM_IEX!H51</f>
        <v>7.67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4.3804999999999996</v>
      </c>
      <c r="E52">
        <f>GT_NG!P52</f>
        <v>14.877697841726619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-6.1267902481104981</v>
      </c>
      <c r="M52">
        <f>EDWPCL!S52</f>
        <v>0</v>
      </c>
      <c r="N52">
        <f>'MSW BWN'!S52</f>
        <v>6.6862551999999997</v>
      </c>
      <c r="O52">
        <f>BRPL_ISGS_exbus!BB52</f>
        <v>936.33102410102128</v>
      </c>
      <c r="P52" s="77">
        <v>111.66358070820877</v>
      </c>
      <c r="Q52" s="77">
        <v>26.354584203201114</v>
      </c>
      <c r="R52" s="80">
        <v>39.500000000000007</v>
      </c>
      <c r="S52" s="80">
        <v>0</v>
      </c>
      <c r="T52" s="78">
        <f>SUMPRODUCT(LTA!F52:AJ52,LTA!F$101:AJ$101,LTA!F$103:AJ$103)</f>
        <v>452.04999999999995</v>
      </c>
      <c r="U52" s="78">
        <f>SUMPRODUCT(LTA!F52:AJ52,LTA!F$102:AJ$102,LTA!F$103:AJ$103)</f>
        <v>109.53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152.45000000000002</v>
      </c>
      <c r="AB52" s="117">
        <f>-STOA!N52</f>
        <v>-273.27</v>
      </c>
      <c r="AC52">
        <f t="shared" si="0"/>
        <v>19.626330611977075</v>
      </c>
      <c r="AD52">
        <f t="shared" si="1"/>
        <v>1649.3644108288092</v>
      </c>
      <c r="AE52">
        <f>'IDT-1'!B52</f>
        <v>48</v>
      </c>
      <c r="AF52" s="26"/>
      <c r="AG52">
        <f t="shared" si="2"/>
        <v>1697.3644108288092</v>
      </c>
      <c r="AI52" s="75">
        <f>PXIL!H52</f>
        <v>0</v>
      </c>
      <c r="AJ52" s="75">
        <f>PXIL!N52</f>
        <v>0</v>
      </c>
      <c r="AK52" s="75">
        <f>RTM_IEX!H52</f>
        <v>10.54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4.3804999999999996</v>
      </c>
      <c r="E53">
        <f>GT_NG!P53</f>
        <v>14.877697841726619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-6.1267902481104981</v>
      </c>
      <c r="M53">
        <f>EDWPCL!S53</f>
        <v>0</v>
      </c>
      <c r="N53">
        <f>'MSW BWN'!S53</f>
        <v>7.4823176</v>
      </c>
      <c r="O53">
        <f>BRPL_ISGS_exbus!BB53</f>
        <v>969.20109206404015</v>
      </c>
      <c r="P53" s="77">
        <v>111.66358070820877</v>
      </c>
      <c r="Q53" s="77">
        <v>26.354584203201114</v>
      </c>
      <c r="R53" s="80">
        <v>39.500000000000007</v>
      </c>
      <c r="S53" s="80">
        <v>0</v>
      </c>
      <c r="T53" s="78">
        <f>SUMPRODUCT(LTA!F53:AJ53,LTA!F$101:AJ$101,LTA!F$103:AJ$103)</f>
        <v>439.19</v>
      </c>
      <c r="U53" s="78">
        <f>SUMPRODUCT(LTA!F53:AJ53,LTA!F$102:AJ$102,LTA!F$103:AJ$103)</f>
        <v>109.32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152.45000000000002</v>
      </c>
      <c r="AB53" s="117">
        <f>-STOA!N53</f>
        <v>-273.27</v>
      </c>
      <c r="AC53">
        <f t="shared" si="0"/>
        <v>19.998924639881892</v>
      </c>
      <c r="AD53">
        <f t="shared" si="1"/>
        <v>1627.0479471639235</v>
      </c>
      <c r="AE53">
        <f>'IDT-1'!B53</f>
        <v>29</v>
      </c>
      <c r="AF53" s="26"/>
      <c r="AG53">
        <f t="shared" si="2"/>
        <v>1656.0479471639235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-32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4.3804999999999996</v>
      </c>
      <c r="E54">
        <f>GT_NG!P54</f>
        <v>14.877697841726619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-6.1267902481104981</v>
      </c>
      <c r="M54">
        <f>EDWPCL!S54</f>
        <v>0</v>
      </c>
      <c r="N54">
        <f>'MSW BWN'!S54</f>
        <v>7.5375067999999992</v>
      </c>
      <c r="O54">
        <f>BRPL_ISGS_exbus!BB54</f>
        <v>969.20109206404015</v>
      </c>
      <c r="P54" s="77">
        <v>111.66358070820877</v>
      </c>
      <c r="Q54" s="77">
        <v>26.354584203201114</v>
      </c>
      <c r="R54" s="80">
        <v>39.500000000000007</v>
      </c>
      <c r="S54" s="80">
        <v>0</v>
      </c>
      <c r="T54" s="78">
        <f>SUMPRODUCT(LTA!F54:AJ54,LTA!F$101:AJ$101,LTA!F$103:AJ$103)</f>
        <v>440.42</v>
      </c>
      <c r="U54" s="78">
        <f>SUMPRODUCT(LTA!F54:AJ54,LTA!F$102:AJ$102,LTA!F$103:AJ$103)</f>
        <v>108.87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152.45000000000002</v>
      </c>
      <c r="AB54" s="117">
        <f>-STOA!N54</f>
        <v>-273.27</v>
      </c>
      <c r="AC54">
        <f t="shared" si="0"/>
        <v>20.21934936537458</v>
      </c>
      <c r="AD54">
        <f t="shared" si="1"/>
        <v>1603.6627116384307</v>
      </c>
      <c r="AE54">
        <f>'IDT-1'!B54</f>
        <v>0</v>
      </c>
      <c r="AF54" s="26"/>
      <c r="AG54">
        <f t="shared" si="2"/>
        <v>1603.6627116384307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-56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4.3804999999999996</v>
      </c>
      <c r="E55">
        <f>GT_NG!P55</f>
        <v>15.242979496496236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-6.1267902481104981</v>
      </c>
      <c r="M55">
        <f>EDWPCL!S55</f>
        <v>0</v>
      </c>
      <c r="N55">
        <f>'MSW BWN'!S55</f>
        <v>7.5057312000000005</v>
      </c>
      <c r="O55">
        <f>BRPL_ISGS_exbus!BB55</f>
        <v>902.47756509967928</v>
      </c>
      <c r="P55" s="77">
        <v>111.66358070820877</v>
      </c>
      <c r="Q55" s="77">
        <v>26.354584203201114</v>
      </c>
      <c r="R55" s="80">
        <v>39.500000000000007</v>
      </c>
      <c r="S55" s="80">
        <v>0</v>
      </c>
      <c r="T55" s="78">
        <f>SUMPRODUCT(LTA!F55:AJ55,LTA!F$101:AJ$101,LTA!F$103:AJ$103)</f>
        <v>441.71999999999991</v>
      </c>
      <c r="U55" s="78">
        <f>SUMPRODUCT(LTA!F55:AJ55,LTA!F$102:AJ$102,LTA!F$103:AJ$103)</f>
        <v>108.29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152.45000000000002</v>
      </c>
      <c r="AB55" s="117">
        <f>-STOA!N55</f>
        <v>-273.27</v>
      </c>
      <c r="AC55">
        <f t="shared" si="0"/>
        <v>19.845650114380671</v>
      </c>
      <c r="AD55">
        <f t="shared" si="1"/>
        <v>1515.366389979833</v>
      </c>
      <c r="AE55">
        <f>'IDT-1'!B55</f>
        <v>0</v>
      </c>
      <c r="AF55" s="26"/>
      <c r="AG55">
        <f t="shared" si="2"/>
        <v>1515.366389979833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-79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4.3804999999999996</v>
      </c>
      <c r="E56">
        <f>GT_NG!P56</f>
        <v>13.944450207468879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-6.1267902481104981</v>
      </c>
      <c r="M56">
        <f>EDWPCL!S56</f>
        <v>0</v>
      </c>
      <c r="N56">
        <f>'MSW BWN'!S56</f>
        <v>7.4488695999999992</v>
      </c>
      <c r="O56">
        <f>BRPL_ISGS_exbus!BB56</f>
        <v>849.56211537104218</v>
      </c>
      <c r="P56" s="77">
        <v>111.66358070820877</v>
      </c>
      <c r="Q56" s="77">
        <v>26.354584203201114</v>
      </c>
      <c r="R56" s="80">
        <v>39.500000000000007</v>
      </c>
      <c r="S56" s="80">
        <v>0</v>
      </c>
      <c r="T56" s="78">
        <f>SUMPRODUCT(LTA!F56:AJ56,LTA!F$101:AJ$101,LTA!F$103:AJ$103)</f>
        <v>443.52</v>
      </c>
      <c r="U56" s="78">
        <f>SUMPRODUCT(LTA!F56:AJ56,LTA!F$102:AJ$102,LTA!F$103:AJ$103)</f>
        <v>107.57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152.45000000000002</v>
      </c>
      <c r="AB56" s="117">
        <f>-STOA!N56</f>
        <v>-273.27</v>
      </c>
      <c r="AC56">
        <f t="shared" si="0"/>
        <v>19.368692589423027</v>
      </c>
      <c r="AD56">
        <f t="shared" si="1"/>
        <v>1463.6525068871263</v>
      </c>
      <c r="AE56">
        <f>'IDT-1'!B56</f>
        <v>0</v>
      </c>
      <c r="AF56" s="26"/>
      <c r="AG56">
        <f t="shared" si="2"/>
        <v>1463.6525068871263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-78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4.3804999999999996</v>
      </c>
      <c r="E57">
        <f>GT_NG!P57</f>
        <v>13.944450207468879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-6.1267902481104981</v>
      </c>
      <c r="M57">
        <f>EDWPCL!S57</f>
        <v>0</v>
      </c>
      <c r="N57">
        <f>'MSW BWN'!S57</f>
        <v>7.8101079999999987</v>
      </c>
      <c r="O57">
        <f>BRPL_ISGS_exbus!BB57</f>
        <v>768.68765697149979</v>
      </c>
      <c r="P57" s="77">
        <v>111.66358070820877</v>
      </c>
      <c r="Q57" s="77">
        <v>26.354584203201114</v>
      </c>
      <c r="R57" s="80">
        <v>39.500000000000007</v>
      </c>
      <c r="S57" s="80">
        <v>0</v>
      </c>
      <c r="T57" s="78">
        <f>SUMPRODUCT(LTA!F57:AJ57,LTA!F$101:AJ$101,LTA!F$103:AJ$103)</f>
        <v>422.32</v>
      </c>
      <c r="U57" s="78">
        <f>SUMPRODUCT(LTA!F57:AJ57,LTA!F$102:AJ$102,LTA!F$103:AJ$103)</f>
        <v>107.13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152.45000000000002</v>
      </c>
      <c r="AB57" s="117">
        <f>-STOA!N57</f>
        <v>-273.27</v>
      </c>
      <c r="AC57">
        <f t="shared" si="0"/>
        <v>18.034716004839485</v>
      </c>
      <c r="AD57">
        <f t="shared" si="1"/>
        <v>1411.8332634721676</v>
      </c>
      <c r="AE57">
        <f>'IDT-1'!B57</f>
        <v>0</v>
      </c>
      <c r="AF57" s="26"/>
      <c r="AG57">
        <f t="shared" si="2"/>
        <v>1411.8332634721676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4.3804999999999996</v>
      </c>
      <c r="E58">
        <f>GT_NG!P58</f>
        <v>13.944450207468879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-6.1267902481104981</v>
      </c>
      <c r="M58">
        <f>EDWPCL!S58</f>
        <v>0</v>
      </c>
      <c r="N58">
        <f>'MSW BWN'!S58</f>
        <v>8.0191579999999991</v>
      </c>
      <c r="O58">
        <f>BRPL_ISGS_exbus!BB58</f>
        <v>718.55861696796626</v>
      </c>
      <c r="P58" s="77">
        <v>111.66358070820877</v>
      </c>
      <c r="Q58" s="77">
        <v>26.354584203201114</v>
      </c>
      <c r="R58" s="80">
        <v>39.500000000000007</v>
      </c>
      <c r="S58" s="80">
        <v>0</v>
      </c>
      <c r="T58" s="78">
        <f>SUMPRODUCT(LTA!F58:AJ58,LTA!F$101:AJ$101,LTA!F$103:AJ$103)</f>
        <v>422.31999999999994</v>
      </c>
      <c r="U58" s="78">
        <f>SUMPRODUCT(LTA!F58:AJ58,LTA!F$102:AJ$102,LTA!F$103:AJ$103)</f>
        <v>85.899999999999991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151.75</v>
      </c>
      <c r="AB58" s="117">
        <f>-STOA!N58</f>
        <v>-273.27</v>
      </c>
      <c r="AC58">
        <f t="shared" si="0"/>
        <v>17.366923582719608</v>
      </c>
      <c r="AD58">
        <f t="shared" si="1"/>
        <v>1344.6510658907541</v>
      </c>
      <c r="AE58">
        <f>'IDT-1'!B58</f>
        <v>0</v>
      </c>
      <c r="AF58" s="26"/>
      <c r="AG58">
        <f t="shared" si="2"/>
        <v>1344.6510658907541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-25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4.3804999999999996</v>
      </c>
      <c r="E59">
        <f>GT_NG!P59</f>
        <v>15.648377887360498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-6.1267902481104981</v>
      </c>
      <c r="M59">
        <f>EDWPCL!S59</f>
        <v>0</v>
      </c>
      <c r="N59">
        <f>'MSW BWN'!S59</f>
        <v>7.3853184000000001</v>
      </c>
      <c r="O59">
        <f>BRPL_ISGS_exbus!BB59</f>
        <v>691.7730196089293</v>
      </c>
      <c r="P59" s="77">
        <v>111.66358070820877</v>
      </c>
      <c r="Q59" s="77">
        <v>26.354584203201114</v>
      </c>
      <c r="R59" s="80">
        <v>39.500000000000007</v>
      </c>
      <c r="S59" s="80">
        <v>0</v>
      </c>
      <c r="T59" s="78">
        <f>SUMPRODUCT(LTA!F59:AJ59,LTA!F$101:AJ$101,LTA!F$103:AJ$103)</f>
        <v>426.69</v>
      </c>
      <c r="U59" s="78">
        <f>SUMPRODUCT(LTA!F59:AJ59,LTA!F$102:AJ$102,LTA!F$103:AJ$103)</f>
        <v>85.25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147.55000000000001</v>
      </c>
      <c r="AB59" s="117">
        <f>-STOA!N59</f>
        <v>-273.27</v>
      </c>
      <c r="AC59">
        <f t="shared" si="0"/>
        <v>17.047621825841173</v>
      </c>
      <c r="AD59">
        <f t="shared" si="1"/>
        <v>1328.7748583684872</v>
      </c>
      <c r="AE59">
        <f>'IDT-1'!B59</f>
        <v>0</v>
      </c>
      <c r="AF59" s="26"/>
      <c r="AG59">
        <f t="shared" si="2"/>
        <v>1328.7748583684872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-15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4.3804999999999996</v>
      </c>
      <c r="E60">
        <f>GT_NG!P60</f>
        <v>15.648377887360498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-6.1267902481104981</v>
      </c>
      <c r="M60">
        <f>EDWPCL!S60</f>
        <v>0</v>
      </c>
      <c r="N60">
        <f>'MSW BWN'!S60</f>
        <v>7.3284567999999988</v>
      </c>
      <c r="O60">
        <f>BRPL_ISGS_exbus!BB60</f>
        <v>664.61019779605908</v>
      </c>
      <c r="P60" s="77">
        <v>111.66358070820877</v>
      </c>
      <c r="Q60" s="77">
        <v>25.25</v>
      </c>
      <c r="R60" s="80">
        <v>39.500000000000007</v>
      </c>
      <c r="S60" s="80">
        <v>0</v>
      </c>
      <c r="T60" s="78">
        <f>SUMPRODUCT(LTA!F60:AJ60,LTA!F$101:AJ$101,LTA!F$103:AJ$103)</f>
        <v>427.02000000000004</v>
      </c>
      <c r="U60" s="78">
        <f>SUMPRODUCT(LTA!F60:AJ60,LTA!F$102:AJ$102,LTA!F$103:AJ$103)</f>
        <v>85.03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142.65</v>
      </c>
      <c r="AB60" s="117">
        <f>-STOA!N60</f>
        <v>-273.27</v>
      </c>
      <c r="AC60">
        <f t="shared" si="0"/>
        <v>16.853875673563895</v>
      </c>
      <c r="AD60">
        <f t="shared" si="1"/>
        <v>1284.8543369046934</v>
      </c>
      <c r="AE60">
        <f>'IDT-1'!B60</f>
        <v>0</v>
      </c>
      <c r="AF60" s="26"/>
      <c r="AG60">
        <f t="shared" si="2"/>
        <v>1284.8543369046934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-26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4.3804999999999996</v>
      </c>
      <c r="E61">
        <f>GT_NG!P61</f>
        <v>15.648377887360498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-6.1267902481104981</v>
      </c>
      <c r="M61">
        <f>EDWPCL!S61</f>
        <v>0</v>
      </c>
      <c r="N61">
        <f>'MSW BWN'!S61</f>
        <v>7.9556067999999982</v>
      </c>
      <c r="O61">
        <f>BRPL_ISGS_exbus!BB61</f>
        <v>634.69012089502678</v>
      </c>
      <c r="P61" s="77">
        <v>111.66358070820877</v>
      </c>
      <c r="Q61" s="77">
        <v>25.25</v>
      </c>
      <c r="R61" s="80">
        <v>39.500000000000007</v>
      </c>
      <c r="S61" s="80">
        <v>0</v>
      </c>
      <c r="T61" s="78">
        <f>SUMPRODUCT(LTA!F61:AJ61,LTA!F$101:AJ$101,LTA!F$103:AJ$103)</f>
        <v>425.11</v>
      </c>
      <c r="U61" s="78">
        <f>SUMPRODUCT(LTA!F61:AJ61,LTA!F$102:AJ$102,LTA!F$103:AJ$103)</f>
        <v>85.289999999999992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135.65</v>
      </c>
      <c r="AB61" s="117">
        <f>-STOA!N61</f>
        <v>-273.27</v>
      </c>
      <c r="AC61">
        <f t="shared" si="0"/>
        <v>16.670906084712133</v>
      </c>
      <c r="AD61">
        <f t="shared" si="1"/>
        <v>1230.0943795925125</v>
      </c>
      <c r="AE61">
        <f>'IDT-1'!B61</f>
        <v>0</v>
      </c>
      <c r="AF61" s="26"/>
      <c r="AG61">
        <f t="shared" si="2"/>
        <v>1230.0943795925125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-43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4.3804999999999996</v>
      </c>
      <c r="E62">
        <f>GT_NG!P62</f>
        <v>15.648377887360498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-6.1267902481104981</v>
      </c>
      <c r="M62">
        <f>EDWPCL!S62</f>
        <v>0</v>
      </c>
      <c r="N62">
        <f>'MSW BWN'!S62</f>
        <v>7.8586075999999991</v>
      </c>
      <c r="O62">
        <f>BRPL_ISGS_exbus!BB62</f>
        <v>619.0576346838094</v>
      </c>
      <c r="P62" s="77">
        <v>111.66358070820877</v>
      </c>
      <c r="Q62" s="77">
        <v>25.25</v>
      </c>
      <c r="R62" s="80">
        <v>39.500000000000007</v>
      </c>
      <c r="S62" s="80">
        <v>0</v>
      </c>
      <c r="T62" s="78">
        <f>SUMPRODUCT(LTA!F62:AJ62,LTA!F$101:AJ$101,LTA!F$103:AJ$103)</f>
        <v>438.58999999999992</v>
      </c>
      <c r="U62" s="78">
        <f>SUMPRODUCT(LTA!F62:AJ62,LTA!F$102:AJ$102,LTA!F$103:AJ$103)</f>
        <v>85.240000000000009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128.65</v>
      </c>
      <c r="AB62" s="117">
        <f>-STOA!N62</f>
        <v>-273.27</v>
      </c>
      <c r="AC62">
        <f t="shared" si="0"/>
        <v>16.651217505748786</v>
      </c>
      <c r="AD62">
        <f t="shared" si="1"/>
        <v>1213.8145827602586</v>
      </c>
      <c r="AE62">
        <f>'IDT-1'!B62</f>
        <v>0</v>
      </c>
      <c r="AF62" s="26"/>
      <c r="AG62">
        <f t="shared" si="2"/>
        <v>1213.8145827602586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4.3804999999999996</v>
      </c>
      <c r="E63">
        <f>GT_NG!P63</f>
        <v>15.648377887360498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-6.1267902481104981</v>
      </c>
      <c r="M63">
        <f>EDWPCL!S63</f>
        <v>0</v>
      </c>
      <c r="N63">
        <f>'MSW BWN'!S63</f>
        <v>8.0191579999999991</v>
      </c>
      <c r="O63">
        <f>BRPL_ISGS_exbus!BB63</f>
        <v>628.78429420665384</v>
      </c>
      <c r="P63" s="77">
        <v>111.66358070820877</v>
      </c>
      <c r="Q63" s="77">
        <v>25.25</v>
      </c>
      <c r="R63" s="80">
        <v>39.500000000000007</v>
      </c>
      <c r="S63" s="80">
        <v>0</v>
      </c>
      <c r="T63" s="78">
        <f>SUMPRODUCT(LTA!F63:AJ63,LTA!F$101:AJ$101,LTA!F$103:AJ$103)</f>
        <v>433.65999999999997</v>
      </c>
      <c r="U63" s="78">
        <f>SUMPRODUCT(LTA!F63:AJ63,LTA!F$102:AJ$102,LTA!F$103:AJ$103)</f>
        <v>110.33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121.65</v>
      </c>
      <c r="AB63" s="117">
        <f>-STOA!N63</f>
        <v>-273.27</v>
      </c>
      <c r="AC63">
        <f t="shared" si="0"/>
        <v>16.783007932892254</v>
      </c>
      <c r="AD63">
        <f t="shared" si="1"/>
        <v>1244.7300022559593</v>
      </c>
      <c r="AE63">
        <f>'IDT-1'!B63</f>
        <v>0</v>
      </c>
      <c r="AF63" s="26"/>
      <c r="AG63">
        <f t="shared" si="2"/>
        <v>1244.7300022559593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-42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4.3804999999999996</v>
      </c>
      <c r="E64">
        <f>GT_NG!P64</f>
        <v>15.648377887360498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-6.1267902481104981</v>
      </c>
      <c r="M64">
        <f>EDWPCL!S64</f>
        <v>0</v>
      </c>
      <c r="N64">
        <f>'MSW BWN'!S64</f>
        <v>8.0041063999999977</v>
      </c>
      <c r="O64">
        <f>BRPL_ISGS_exbus!BB64</f>
        <v>633.57495083837352</v>
      </c>
      <c r="P64" s="77">
        <v>111.66358070820877</v>
      </c>
      <c r="Q64" s="77">
        <v>25.25</v>
      </c>
      <c r="R64" s="80">
        <v>39.500000000000007</v>
      </c>
      <c r="S64" s="80">
        <v>0</v>
      </c>
      <c r="T64" s="78">
        <f>SUMPRODUCT(LTA!F64:AJ64,LTA!F$101:AJ$101,LTA!F$103:AJ$103)</f>
        <v>415.73999999999995</v>
      </c>
      <c r="U64" s="78">
        <f>SUMPRODUCT(LTA!F64:AJ64,LTA!F$102:AJ$102,LTA!F$103:AJ$103)</f>
        <v>111.35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114.65</v>
      </c>
      <c r="AB64" s="117">
        <f>-STOA!N64</f>
        <v>-273.27</v>
      </c>
      <c r="AC64">
        <f t="shared" si="0"/>
        <v>16.694616404871145</v>
      </c>
      <c r="AD64">
        <f t="shared" si="1"/>
        <v>1216.6939988157003</v>
      </c>
      <c r="AE64">
        <f>'IDT-1'!B64</f>
        <v>0</v>
      </c>
      <c r="AF64" s="26"/>
      <c r="AG64">
        <f t="shared" si="2"/>
        <v>1216.6939988157003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-51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4.3804999999999996</v>
      </c>
      <c r="E65">
        <f>GT_NG!P65</f>
        <v>15.648377887360498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-6.1267902481104981</v>
      </c>
      <c r="M65">
        <f>EDWPCL!S65</f>
        <v>0</v>
      </c>
      <c r="N65">
        <f>'MSW BWN'!S65</f>
        <v>7.9957443999999986</v>
      </c>
      <c r="O65">
        <f>BRPL_ISGS_exbus!BB65</f>
        <v>623.34278746385371</v>
      </c>
      <c r="P65" s="77">
        <v>111.66358070820877</v>
      </c>
      <c r="Q65" s="77">
        <v>25.25</v>
      </c>
      <c r="R65" s="80">
        <v>39.500000000000007</v>
      </c>
      <c r="S65" s="80">
        <v>0</v>
      </c>
      <c r="T65" s="78">
        <f>SUMPRODUCT(LTA!F65:AJ65,LTA!F$101:AJ$101,LTA!F$103:AJ$103)</f>
        <v>392.64000000000004</v>
      </c>
      <c r="U65" s="78">
        <f>SUMPRODUCT(LTA!F65:AJ65,LTA!F$102:AJ$102,LTA!F$103:AJ$103)</f>
        <v>114.69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107.65</v>
      </c>
      <c r="AB65" s="117">
        <f>-STOA!N65</f>
        <v>-273.27</v>
      </c>
      <c r="AC65">
        <f t="shared" si="0"/>
        <v>16.360133654053175</v>
      </c>
      <c r="AD65">
        <f t="shared" si="1"/>
        <v>1181.0279561919986</v>
      </c>
      <c r="AE65">
        <f>'IDT-1'!B65</f>
        <v>0</v>
      </c>
      <c r="AF65" s="26"/>
      <c r="AG65">
        <f t="shared" si="2"/>
        <v>1181.0279561919986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-50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4.3804999999999996</v>
      </c>
      <c r="E66">
        <f>GT_NG!P66</f>
        <v>15.648377887360498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-6.0615034168564916</v>
      </c>
      <c r="M66">
        <f>EDWPCL!S66</f>
        <v>0</v>
      </c>
      <c r="N66">
        <f>'MSW BWN'!S66</f>
        <v>8.0107959999999991</v>
      </c>
      <c r="O66">
        <f>BRPL_ISGS_exbus!BB66</f>
        <v>641.07947695150074</v>
      </c>
      <c r="P66" s="77">
        <v>111.66358070820877</v>
      </c>
      <c r="Q66" s="77">
        <v>25.25</v>
      </c>
      <c r="R66" s="80">
        <v>39.500000000000007</v>
      </c>
      <c r="S66" s="80">
        <v>0</v>
      </c>
      <c r="T66" s="78">
        <f>SUMPRODUCT(LTA!F66:AJ66,LTA!F$101:AJ$101,LTA!F$103:AJ$103)</f>
        <v>360.62</v>
      </c>
      <c r="U66" s="78">
        <f>SUMPRODUCT(LTA!F66:AJ66,LTA!F$102:AJ$102,LTA!F$103:AJ$103)</f>
        <v>115.56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100.65</v>
      </c>
      <c r="AB66" s="117">
        <f>-STOA!N66</f>
        <v>-273.27</v>
      </c>
      <c r="AC66">
        <f t="shared" si="0"/>
        <v>16.23331811594425</v>
      </c>
      <c r="AD66">
        <f t="shared" si="1"/>
        <v>1154.8217996490084</v>
      </c>
      <c r="AE66">
        <f>'IDT-1'!B66</f>
        <v>0</v>
      </c>
      <c r="AF66" s="26"/>
      <c r="AG66">
        <f t="shared" si="2"/>
        <v>1154.8217996490084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-56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4.3804999999999996</v>
      </c>
      <c r="E67">
        <f>GT_NG!P67</f>
        <v>15.648377887360498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-6.1267902481104981</v>
      </c>
      <c r="M67">
        <f>EDWPCL!S67</f>
        <v>0</v>
      </c>
      <c r="N67">
        <f>'MSW BWN'!S67</f>
        <v>8.4054823999999986</v>
      </c>
      <c r="O67">
        <f>BRPL_ISGS_exbus!BB67</f>
        <v>643.60390520254839</v>
      </c>
      <c r="P67" s="77">
        <v>111.66358070820877</v>
      </c>
      <c r="Q67" s="77">
        <v>26.349999999999998</v>
      </c>
      <c r="R67" s="80">
        <v>39.500000000000007</v>
      </c>
      <c r="S67" s="80">
        <v>0</v>
      </c>
      <c r="T67" s="78">
        <f>SUMPRODUCT(LTA!F67:AJ67,LTA!F$101:AJ$101,LTA!F$103:AJ$103)</f>
        <v>333.89</v>
      </c>
      <c r="U67" s="78">
        <f>SUMPRODUCT(LTA!F67:AJ67,LTA!F$102:AJ$102,LTA!F$103:AJ$103)</f>
        <v>116.72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79.650000000000006</v>
      </c>
      <c r="AB67" s="117">
        <f>-STOA!N67</f>
        <v>-273.27</v>
      </c>
      <c r="AC67">
        <f t="shared" si="0"/>
        <v>15.362274808443924</v>
      </c>
      <c r="AD67">
        <f t="shared" si="1"/>
        <v>1169.0766707763025</v>
      </c>
      <c r="AE67">
        <f>'IDT-1'!B67</f>
        <v>0</v>
      </c>
      <c r="AF67" s="26"/>
      <c r="AG67">
        <f t="shared" si="2"/>
        <v>1169.0766707763025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4.3804999999999996</v>
      </c>
      <c r="E68">
        <f>GT_NG!P68</f>
        <v>15.648377887360498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-6.1267902481104981</v>
      </c>
      <c r="M68">
        <f>EDWPCL!S68</f>
        <v>0</v>
      </c>
      <c r="N68">
        <f>'MSW BWN'!S68</f>
        <v>8.1161571999999982</v>
      </c>
      <c r="O68">
        <f>BRPL_ISGS_exbus!BB68</f>
        <v>664.50393724521007</v>
      </c>
      <c r="P68" s="77">
        <v>111.67</v>
      </c>
      <c r="Q68" s="77">
        <v>26.349999999999998</v>
      </c>
      <c r="R68" s="80">
        <v>39.31</v>
      </c>
      <c r="S68" s="80">
        <v>0</v>
      </c>
      <c r="T68" s="78">
        <f>SUMPRODUCT(LTA!F68:AJ68,LTA!F$101:AJ$101,LTA!F$103:AJ$103)</f>
        <v>305.48</v>
      </c>
      <c r="U68" s="78">
        <f>SUMPRODUCT(LTA!F68:AJ68,LTA!F$102:AJ$102,LTA!F$103:AJ$103)</f>
        <v>118.43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72.650000000000006</v>
      </c>
      <c r="AB68" s="117">
        <f>-STOA!N68</f>
        <v>-273.27</v>
      </c>
      <c r="AC68">
        <f t="shared" ref="AC68:AC98" si="3">SUMIF(B68:AB68,"&gt;0")*$AC$2-SUMIF(B68:AB68,"&lt;0")*($AC$2/(1-$AC$2))+SUMIF(AI68:AR68,"&gt;0")*$AC$2-SUMIF(AI68:AR68,"&lt;0")*($AC$2/(1-$AC$2))</f>
        <v>15.27072951842711</v>
      </c>
      <c r="AD68">
        <f t="shared" ref="AD68:AD98" si="4">SUM(B68:AB68,AI68:AR68)-AC68</f>
        <v>1158.7653422007722</v>
      </c>
      <c r="AE68">
        <f>'IDT-1'!B68</f>
        <v>0</v>
      </c>
      <c r="AF68" s="26"/>
      <c r="AG68">
        <f t="shared" ref="AG68:AG98" si="5">SUM(AD68:AF68)+AT68</f>
        <v>1158.7653422007722</v>
      </c>
      <c r="AI68" s="75">
        <f>PXIL!H68</f>
        <v>0</v>
      </c>
      <c r="AJ68" s="75">
        <f>PXIL!N68</f>
        <v>0</v>
      </c>
      <c r="AK68" s="75">
        <f>RTM_IEX!H68</f>
        <v>2.87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4.3804999999999996</v>
      </c>
      <c r="E69">
        <f>GT_NG!P69</f>
        <v>15.648377887360498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-6.1267902481104981</v>
      </c>
      <c r="M69">
        <f>EDWPCL!S69</f>
        <v>0</v>
      </c>
      <c r="N69">
        <f>'MSW BWN'!S69</f>
        <v>7.7549187999999978</v>
      </c>
      <c r="O69">
        <f>BRPL_ISGS_exbus!BB69</f>
        <v>678.15497130592234</v>
      </c>
      <c r="P69" s="77">
        <v>111.66999999999999</v>
      </c>
      <c r="Q69" s="77">
        <v>25.270000000000003</v>
      </c>
      <c r="R69" s="80">
        <v>34.659999999999997</v>
      </c>
      <c r="S69" s="80">
        <v>0</v>
      </c>
      <c r="T69" s="78">
        <f>SUMPRODUCT(LTA!F69:AJ69,LTA!F$101:AJ$101,LTA!F$103:AJ$103)</f>
        <v>276.01</v>
      </c>
      <c r="U69" s="78">
        <f>SUMPRODUCT(LTA!F69:AJ69,LTA!F$102:AJ$102,LTA!F$103:AJ$103)</f>
        <v>119.06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65.650000000000006</v>
      </c>
      <c r="AB69" s="117">
        <f>-STOA!N69</f>
        <v>-273.27</v>
      </c>
      <c r="AC69">
        <f t="shared" si="3"/>
        <v>15.089447720241376</v>
      </c>
      <c r="AD69">
        <f t="shared" si="4"/>
        <v>1138.3464196596699</v>
      </c>
      <c r="AE69">
        <f>'IDT-1'!B69</f>
        <v>0</v>
      </c>
      <c r="AF69" s="26"/>
      <c r="AG69">
        <f t="shared" si="5"/>
        <v>1138.3464196596699</v>
      </c>
      <c r="AI69" s="75">
        <f>PXIL!H69</f>
        <v>0</v>
      </c>
      <c r="AJ69" s="75">
        <f>PXIL!N69</f>
        <v>0</v>
      </c>
      <c r="AK69" s="75">
        <f>RTM_IEX!H69</f>
        <v>10.55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4.3804999999999996</v>
      </c>
      <c r="E70">
        <f>GT_NG!P70</f>
        <v>15.648377887360498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-6.1267902481104981</v>
      </c>
      <c r="M70">
        <f>EDWPCL!S70</f>
        <v>0</v>
      </c>
      <c r="N70">
        <f>'MSW BWN'!S70</f>
        <v>7.9388827999999991</v>
      </c>
      <c r="O70">
        <f>BRPL_ISGS_exbus!BB70</f>
        <v>728.96465701878697</v>
      </c>
      <c r="P70" s="77">
        <v>111.66999999999999</v>
      </c>
      <c r="Q70" s="77">
        <v>25.270000000000003</v>
      </c>
      <c r="R70" s="80">
        <v>34.75</v>
      </c>
      <c r="S70" s="80">
        <v>0</v>
      </c>
      <c r="T70" s="78">
        <f>SUMPRODUCT(LTA!F70:AJ70,LTA!F$101:AJ$101,LTA!F$103:AJ$103)</f>
        <v>245.93</v>
      </c>
      <c r="U70" s="78">
        <f>SUMPRODUCT(LTA!F70:AJ70,LTA!F$102:AJ$102,LTA!F$103:AJ$103)</f>
        <v>119.42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48.15</v>
      </c>
      <c r="AB70" s="117">
        <f>-STOA!N70</f>
        <v>-273.27</v>
      </c>
      <c r="AC70">
        <f t="shared" si="3"/>
        <v>15.165511837714588</v>
      </c>
      <c r="AD70">
        <f t="shared" si="4"/>
        <v>1146.9140052550615</v>
      </c>
      <c r="AE70">
        <f>'IDT-1'!B70</f>
        <v>0</v>
      </c>
      <c r="AF70" s="26"/>
      <c r="AG70">
        <f t="shared" si="5"/>
        <v>1146.9140052550615</v>
      </c>
      <c r="AI70" s="75">
        <f>PXIL!H70</f>
        <v>0</v>
      </c>
      <c r="AJ70" s="75">
        <f>PXIL!N70</f>
        <v>0</v>
      </c>
      <c r="AK70" s="75">
        <f>RTM_IEX!H70</f>
        <v>15.33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4.3804999999999996</v>
      </c>
      <c r="E71">
        <f>GT_NG!P71</f>
        <v>14.877697841726619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-6.1267902481104981</v>
      </c>
      <c r="M71">
        <f>EDWPCL!S71</f>
        <v>0</v>
      </c>
      <c r="N71">
        <f>'MSW BWN'!S71</f>
        <v>7.5860063999999987</v>
      </c>
      <c r="O71">
        <f>BRPL_ISGS_exbus!BB71</f>
        <v>843.798149568344</v>
      </c>
      <c r="P71" s="77">
        <v>111.66999999999999</v>
      </c>
      <c r="Q71" s="77">
        <v>33.674396709323588</v>
      </c>
      <c r="R71" s="80">
        <v>17.294683098591548</v>
      </c>
      <c r="S71" s="80">
        <v>0</v>
      </c>
      <c r="T71" s="78">
        <f>SUMPRODUCT(LTA!F71:AJ71,LTA!F$101:AJ$101,LTA!F$103:AJ$103)</f>
        <v>216.1</v>
      </c>
      <c r="U71" s="78">
        <f>SUMPRODUCT(LTA!F71:AJ71,LTA!F$102:AJ$102,LTA!F$103:AJ$103)</f>
        <v>129.66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30.65</v>
      </c>
      <c r="AB71" s="117">
        <f>-STOA!N71</f>
        <v>-273.27</v>
      </c>
      <c r="AC71">
        <f t="shared" si="3"/>
        <v>15.684263177738764</v>
      </c>
      <c r="AD71">
        <f t="shared" si="4"/>
        <v>1205.3442698268759</v>
      </c>
      <c r="AE71">
        <f>'IDT-1'!B71</f>
        <v>0</v>
      </c>
      <c r="AF71" s="26"/>
      <c r="AG71">
        <f t="shared" si="5"/>
        <v>1205.3442698268759</v>
      </c>
      <c r="AI71" s="75">
        <f>PXIL!H71</f>
        <v>0</v>
      </c>
      <c r="AJ71" s="75">
        <f>PXIL!N71</f>
        <v>0</v>
      </c>
      <c r="AK71" s="75">
        <f>RTM_IEX!H71</f>
        <v>6.71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4.3804999999999996</v>
      </c>
      <c r="E72">
        <f>GT_NG!P72</f>
        <v>14.877697841726619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-6.1267902481104981</v>
      </c>
      <c r="M72">
        <f>EDWPCL!S72</f>
        <v>0</v>
      </c>
      <c r="N72">
        <f>'MSW BWN'!S72</f>
        <v>7.241492</v>
      </c>
      <c r="O72">
        <f>BRPL_ISGS_exbus!BB72</f>
        <v>933.56037603751656</v>
      </c>
      <c r="P72" s="77">
        <v>111.66999999999999</v>
      </c>
      <c r="Q72" s="77">
        <v>33.674396709323588</v>
      </c>
      <c r="R72" s="80">
        <v>6.6700000000000008</v>
      </c>
      <c r="S72" s="80">
        <v>0</v>
      </c>
      <c r="T72" s="78">
        <f>SUMPRODUCT(LTA!F72:AJ72,LTA!F$101:AJ$101,LTA!F$103:AJ$103)</f>
        <v>179.68</v>
      </c>
      <c r="U72" s="78">
        <f>SUMPRODUCT(LTA!F72:AJ72,LTA!F$102:AJ$102,LTA!F$103:AJ$103)</f>
        <v>129.86000000000001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23.65</v>
      </c>
      <c r="AB72" s="117">
        <f>-STOA!N72</f>
        <v>-273.27</v>
      </c>
      <c r="AC72">
        <f t="shared" si="3"/>
        <v>15.96351383267988</v>
      </c>
      <c r="AD72">
        <f t="shared" si="4"/>
        <v>1236.7980481425157</v>
      </c>
      <c r="AE72">
        <f>'IDT-1'!B72</f>
        <v>0</v>
      </c>
      <c r="AF72" s="26"/>
      <c r="AG72">
        <f t="shared" si="5"/>
        <v>1236.7980481425157</v>
      </c>
      <c r="AI72" s="75">
        <f>PXIL!H72</f>
        <v>0</v>
      </c>
      <c r="AJ72" s="75">
        <f>PXIL!N72</f>
        <v>0</v>
      </c>
      <c r="AK72" s="75">
        <f>RTM_IEX!H72</f>
        <v>2.87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4.3804999999999996</v>
      </c>
      <c r="E73">
        <f>GT_NG!P73</f>
        <v>14.877697841726619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-6.1267902481104981</v>
      </c>
      <c r="M73">
        <f>EDWPCL!S73</f>
        <v>0</v>
      </c>
      <c r="N73">
        <f>'MSW BWN'!S73</f>
        <v>7.3853184000000001</v>
      </c>
      <c r="O73">
        <f>BRPL_ISGS_exbus!BB73</f>
        <v>1022.0516165828303</v>
      </c>
      <c r="P73" s="77">
        <v>111.66999999999999</v>
      </c>
      <c r="Q73" s="77">
        <v>33.674396709323588</v>
      </c>
      <c r="R73" s="80">
        <v>0.83</v>
      </c>
      <c r="S73" s="80">
        <v>0</v>
      </c>
      <c r="T73" s="78">
        <f>SUMPRODUCT(LTA!F73:AJ73,LTA!F$101:AJ$101,LTA!F$103:AJ$103)</f>
        <v>144.35</v>
      </c>
      <c r="U73" s="78">
        <f>SUMPRODUCT(LTA!F73:AJ73,LTA!F$102:AJ$102,LTA!F$103:AJ$103)</f>
        <v>129.69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9.65</v>
      </c>
      <c r="AB73" s="117">
        <f>-STOA!N73</f>
        <v>-273.27</v>
      </c>
      <c r="AC73">
        <f t="shared" si="3"/>
        <v>16.231254421798639</v>
      </c>
      <c r="AD73">
        <f t="shared" si="4"/>
        <v>1266.9553744987106</v>
      </c>
      <c r="AE73">
        <f>'IDT-1'!B73</f>
        <v>0</v>
      </c>
      <c r="AF73" s="26"/>
      <c r="AG73">
        <f t="shared" si="5"/>
        <v>1266.9553744987106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4.3804999999999996</v>
      </c>
      <c r="E74">
        <f>GT_NG!P74</f>
        <v>14.877697841726619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-6.1267902481104981</v>
      </c>
      <c r="M74">
        <f>EDWPCL!S74</f>
        <v>0</v>
      </c>
      <c r="N74">
        <f>'MSW BWN'!S74</f>
        <v>7.6094199999999992</v>
      </c>
      <c r="O74">
        <f>BRPL_ISGS_exbus!BB74</f>
        <v>1041.7951045801142</v>
      </c>
      <c r="P74" s="77">
        <v>111.66999999999999</v>
      </c>
      <c r="Q74" s="77">
        <v>33.674396709323588</v>
      </c>
      <c r="R74" s="80">
        <v>0.03</v>
      </c>
      <c r="S74" s="80">
        <v>0</v>
      </c>
      <c r="T74" s="78">
        <f>SUMPRODUCT(LTA!F74:AJ74,LTA!F$101:AJ$101,LTA!F$103:AJ$103)</f>
        <v>114.44</v>
      </c>
      <c r="U74" s="78">
        <f>SUMPRODUCT(LTA!F74:AJ74,LTA!F$102:AJ$102,LTA!F$103:AJ$103)</f>
        <v>129.44999999999999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4.0500000000000007</v>
      </c>
      <c r="AB74" s="117">
        <f>-STOA!N74</f>
        <v>-273.27</v>
      </c>
      <c r="AC74">
        <f t="shared" si="3"/>
        <v>16.523833210254736</v>
      </c>
      <c r="AD74">
        <f t="shared" si="4"/>
        <v>1299.9103853075385</v>
      </c>
      <c r="AE74">
        <f>'IDT-1'!B74</f>
        <v>0</v>
      </c>
      <c r="AF74" s="26"/>
      <c r="AG74">
        <f t="shared" si="5"/>
        <v>1299.9103853075385</v>
      </c>
      <c r="AI74" s="75">
        <f>PXIL!H74</f>
        <v>0</v>
      </c>
      <c r="AJ74" s="75">
        <f>PXIL!N74</f>
        <v>0</v>
      </c>
      <c r="AK74" s="75">
        <f>RTM_IEX!H74</f>
        <v>49.83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4.3804999999999996</v>
      </c>
      <c r="E75">
        <f>GT_NG!P75</f>
        <v>14.877697841726619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-6.1267902481104981</v>
      </c>
      <c r="M75">
        <f>EDWPCL!S75</f>
        <v>0</v>
      </c>
      <c r="N75">
        <f>'MSW BWN'!S75</f>
        <v>7.9790203999999996</v>
      </c>
      <c r="O75">
        <f>BRPL_ISGS_exbus!BB75</f>
        <v>1039.8192027268046</v>
      </c>
      <c r="P75" s="77">
        <v>111.66999999999999</v>
      </c>
      <c r="Q75" s="77">
        <v>25.25</v>
      </c>
      <c r="R75" s="80">
        <v>0</v>
      </c>
      <c r="S75" s="80">
        <v>0</v>
      </c>
      <c r="T75" s="78">
        <f>SUMPRODUCT(LTA!F75:AJ75,LTA!F$101:AJ$101,LTA!F$103:AJ$103)</f>
        <v>99.33</v>
      </c>
      <c r="U75" s="78">
        <f>SUMPRODUCT(LTA!F75:AJ75,LTA!F$102:AJ$102,LTA!F$103:AJ$103)</f>
        <v>129.23000000000002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2.6500000000000004</v>
      </c>
      <c r="AB75" s="117">
        <f>-STOA!N75</f>
        <v>-104.59</v>
      </c>
      <c r="AC75">
        <f t="shared" si="3"/>
        <v>14.352008515979657</v>
      </c>
      <c r="AD75">
        <f t="shared" si="4"/>
        <v>1394.1415118391806</v>
      </c>
      <c r="AE75">
        <f>'IDT-1'!B75</f>
        <v>0</v>
      </c>
      <c r="AF75" s="26"/>
      <c r="AG75">
        <f t="shared" si="5"/>
        <v>1394.1415118391806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4.3804999999999996</v>
      </c>
      <c r="E76">
        <f>GT_NG!P76</f>
        <v>14.877697841726619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81.53</v>
      </c>
      <c r="J76">
        <f>Bawana_RLNG!P76</f>
        <v>0</v>
      </c>
      <c r="K76">
        <f>Bawana_Spot!P76</f>
        <v>0</v>
      </c>
      <c r="L76">
        <f>TWOMCL!O76</f>
        <v>-6.1267902481104981</v>
      </c>
      <c r="M76">
        <f>EDWPCL!S76</f>
        <v>0</v>
      </c>
      <c r="N76">
        <f>'MSW BWN'!S76</f>
        <v>8.2365699999999986</v>
      </c>
      <c r="O76">
        <f>BRPL_ISGS_exbus!BB76</f>
        <v>1036.7494344493523</v>
      </c>
      <c r="P76" s="77">
        <v>111.66999999999999</v>
      </c>
      <c r="Q76" s="77">
        <v>25.25</v>
      </c>
      <c r="R76" s="80">
        <v>0</v>
      </c>
      <c r="S76" s="80">
        <v>0</v>
      </c>
      <c r="T76" s="78">
        <f>SUMPRODUCT(LTA!F76:AJ76,LTA!F$101:AJ$101,LTA!F$103:AJ$103)</f>
        <v>93.6</v>
      </c>
      <c r="U76" s="78">
        <f>SUMPRODUCT(LTA!F76:AJ76,LTA!F$102:AJ$102,LTA!F$103:AJ$103)</f>
        <v>118.89000000000001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2.6500000000000004</v>
      </c>
      <c r="AB76" s="117">
        <f>-STOA!N76</f>
        <v>-104.59</v>
      </c>
      <c r="AC76">
        <f t="shared" si="3"/>
        <v>14.590048883897747</v>
      </c>
      <c r="AD76">
        <f t="shared" si="4"/>
        <v>1324.527363159071</v>
      </c>
      <c r="AE76">
        <f>'IDT-1'!B76</f>
        <v>0</v>
      </c>
      <c r="AF76" s="26"/>
      <c r="AG76">
        <f t="shared" si="5"/>
        <v>1324.527363159071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-48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4.3804999999999996</v>
      </c>
      <c r="E77">
        <f>GT_NG!P77</f>
        <v>14.877697841726619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81.53</v>
      </c>
      <c r="J77">
        <f>Bawana_RLNG!P77</f>
        <v>0</v>
      </c>
      <c r="K77">
        <f>Bawana_Spot!P77</f>
        <v>0</v>
      </c>
      <c r="L77">
        <f>TWOMCL!O77</f>
        <v>-6.1267902481104981</v>
      </c>
      <c r="M77">
        <f>EDWPCL!S77</f>
        <v>0</v>
      </c>
      <c r="N77">
        <f>'MSW BWN'!S77</f>
        <v>8.3168451999999995</v>
      </c>
      <c r="O77">
        <f>BRPL_ISGS_exbus!BB77</f>
        <v>1051.4781364004546</v>
      </c>
      <c r="P77" s="77">
        <v>111.66999999999999</v>
      </c>
      <c r="Q77" s="77">
        <v>25.25</v>
      </c>
      <c r="R77" s="80">
        <v>0</v>
      </c>
      <c r="S77" s="80">
        <v>0</v>
      </c>
      <c r="T77" s="78">
        <f>SUMPRODUCT(LTA!F77:AJ77,LTA!F$101:AJ$101,LTA!F$103:AJ$103)</f>
        <v>93.22999999999999</v>
      </c>
      <c r="U77" s="78">
        <f>SUMPRODUCT(LTA!F77:AJ77,LTA!F$102:AJ$102,LTA!F$103:AJ$103)</f>
        <v>119.74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2.6500000000000004</v>
      </c>
      <c r="AB77" s="117">
        <f>-STOA!N77</f>
        <v>-104.59</v>
      </c>
      <c r="AC77">
        <f t="shared" si="3"/>
        <v>15.15962013141502</v>
      </c>
      <c r="AD77">
        <f t="shared" si="4"/>
        <v>1290.2467690626559</v>
      </c>
      <c r="AE77">
        <f>'IDT-1'!B77</f>
        <v>0</v>
      </c>
      <c r="AF77" s="26"/>
      <c r="AG77">
        <f t="shared" si="5"/>
        <v>1290.2467690626559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-97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4.3804999999999996</v>
      </c>
      <c r="E78">
        <f>GT_NG!P78</f>
        <v>14.877697841726619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-6.1267902481104981</v>
      </c>
      <c r="M78">
        <f>EDWPCL!S78</f>
        <v>0</v>
      </c>
      <c r="N78">
        <f>'MSW BWN'!S78</f>
        <v>8.2449319999999986</v>
      </c>
      <c r="O78">
        <f>BRPL_ISGS_exbus!BB78</f>
        <v>1130.8149649530301</v>
      </c>
      <c r="P78" s="77">
        <v>111.66999999999999</v>
      </c>
      <c r="Q78" s="77">
        <v>25.25</v>
      </c>
      <c r="R78" s="80">
        <v>0</v>
      </c>
      <c r="S78" s="80">
        <v>0</v>
      </c>
      <c r="T78" s="78">
        <f>SUMPRODUCT(LTA!F78:AJ78,LTA!F$101:AJ$101,LTA!F$103:AJ$103)</f>
        <v>92.85</v>
      </c>
      <c r="U78" s="78">
        <f>SUMPRODUCT(LTA!F78:AJ78,LTA!F$102:AJ$102,LTA!F$103:AJ$103)</f>
        <v>122.17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2.6500000000000004</v>
      </c>
      <c r="AB78" s="117">
        <f>-STOA!N78</f>
        <v>-104.59</v>
      </c>
      <c r="AC78">
        <f t="shared" si="3"/>
        <v>16.105408406695247</v>
      </c>
      <c r="AD78">
        <f t="shared" si="4"/>
        <v>1380.7058961399512</v>
      </c>
      <c r="AE78">
        <f>'IDT-1'!B78</f>
        <v>0</v>
      </c>
      <c r="AF78" s="26"/>
      <c r="AG78">
        <f t="shared" si="5"/>
        <v>1380.7058961399512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-105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4.3804999999999996</v>
      </c>
      <c r="E79">
        <f>GT_NG!P79</f>
        <v>14.877697841726619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81.53</v>
      </c>
      <c r="J79">
        <f>Bawana_RLNG!P79</f>
        <v>0</v>
      </c>
      <c r="K79">
        <f>Bawana_Spot!P79</f>
        <v>0</v>
      </c>
      <c r="L79">
        <f>TWOMCL!O79</f>
        <v>-6.1267902481104981</v>
      </c>
      <c r="M79">
        <f>EDWPCL!S79</f>
        <v>0</v>
      </c>
      <c r="N79">
        <f>'MSW BWN'!S79</f>
        <v>8.0041063999999977</v>
      </c>
      <c r="O79">
        <f>BRPL_ISGS_exbus!BB79</f>
        <v>1102.7134312966114</v>
      </c>
      <c r="P79" s="77">
        <v>111.66999999999999</v>
      </c>
      <c r="Q79" s="77">
        <v>25.25</v>
      </c>
      <c r="R79" s="80">
        <v>0</v>
      </c>
      <c r="S79" s="80">
        <v>0</v>
      </c>
      <c r="T79" s="78">
        <f>SUMPRODUCT(LTA!F79:AJ79,LTA!F$101:AJ$101,LTA!F$103:AJ$103)</f>
        <v>93.23</v>
      </c>
      <c r="U79" s="78">
        <f>SUMPRODUCT(LTA!F79:AJ79,LTA!F$102:AJ$102,LTA!F$103:AJ$103)</f>
        <v>124.44999999999999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2.89</v>
      </c>
      <c r="AB79" s="117">
        <f>-STOA!N79</f>
        <v>-104.59</v>
      </c>
      <c r="AC79">
        <f t="shared" si="3"/>
        <v>15.571395477361442</v>
      </c>
      <c r="AD79">
        <f t="shared" si="4"/>
        <v>1354.7075498128663</v>
      </c>
      <c r="AE79">
        <f>'IDT-1'!B79</f>
        <v>0</v>
      </c>
      <c r="AF79" s="26"/>
      <c r="AG79">
        <f t="shared" si="5"/>
        <v>1354.7075498128663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-88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4.3804999999999996</v>
      </c>
      <c r="E80">
        <f>GT_NG!P80</f>
        <v>14.877697841726619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-6.1267902481104981</v>
      </c>
      <c r="M80">
        <f>EDWPCL!S80</f>
        <v>0</v>
      </c>
      <c r="N80">
        <f>'MSW BWN'!S80</f>
        <v>8.204794399999999</v>
      </c>
      <c r="O80">
        <f>BRPL_ISGS_exbus!BB80</f>
        <v>1082.6073990412115</v>
      </c>
      <c r="P80" s="77">
        <v>111.66999999999999</v>
      </c>
      <c r="Q80" s="77">
        <v>25.25</v>
      </c>
      <c r="R80" s="80">
        <v>0</v>
      </c>
      <c r="S80" s="80">
        <v>0</v>
      </c>
      <c r="T80" s="78">
        <f>SUMPRODUCT(LTA!F80:AJ80,LTA!F$101:AJ$101,LTA!F$103:AJ$103)</f>
        <v>94.6</v>
      </c>
      <c r="U80" s="78">
        <f>SUMPRODUCT(LTA!F80:AJ80,LTA!F$102:AJ$102,LTA!F$103:AJ$103)</f>
        <v>127.38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2.89</v>
      </c>
      <c r="AB80" s="117">
        <f>-STOA!N80</f>
        <v>-104.59</v>
      </c>
      <c r="AC80">
        <f t="shared" si="3"/>
        <v>15.41162403908865</v>
      </c>
      <c r="AD80">
        <f t="shared" si="4"/>
        <v>1346.7558666304785</v>
      </c>
      <c r="AE80">
        <f>'IDT-1'!B80</f>
        <v>9</v>
      </c>
      <c r="AF80" s="26"/>
      <c r="AG80">
        <f t="shared" si="5"/>
        <v>1355.7558666304785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-83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4.3804999999999996</v>
      </c>
      <c r="E81">
        <f>GT_NG!P81</f>
        <v>14.877697841726619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-6.1267902481104981</v>
      </c>
      <c r="M81">
        <f>EDWPCL!S81</f>
        <v>0</v>
      </c>
      <c r="N81">
        <f>'MSW BWN'!S81</f>
        <v>8.2114839999999987</v>
      </c>
      <c r="O81">
        <f>BRPL_ISGS_exbus!BB81</f>
        <v>1015.2415114654947</v>
      </c>
      <c r="P81" s="77">
        <v>111.66999999999999</v>
      </c>
      <c r="Q81" s="77">
        <v>25.25</v>
      </c>
      <c r="R81" s="80">
        <v>0</v>
      </c>
      <c r="S81" s="80">
        <v>0</v>
      </c>
      <c r="T81" s="78">
        <f>SUMPRODUCT(LTA!F81:AJ81,LTA!F$101:AJ$101,LTA!F$103:AJ$103)</f>
        <v>99.02</v>
      </c>
      <c r="U81" s="78">
        <f>SUMPRODUCT(LTA!F81:AJ81,LTA!F$102:AJ$102,LTA!F$103:AJ$103)</f>
        <v>129.66999999999999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2.89</v>
      </c>
      <c r="AB81" s="117">
        <f>-STOA!N81</f>
        <v>-104.59</v>
      </c>
      <c r="AC81">
        <f t="shared" si="3"/>
        <v>14.487273485925749</v>
      </c>
      <c r="AD81">
        <f t="shared" si="4"/>
        <v>1331.0310192079246</v>
      </c>
      <c r="AE81">
        <f>'IDT-1'!B81</f>
        <v>19</v>
      </c>
      <c r="AF81" s="26"/>
      <c r="AG81">
        <f t="shared" si="5"/>
        <v>1350.0310192079246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-39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4.3804999999999996</v>
      </c>
      <c r="E82">
        <f>GT_NG!P82</f>
        <v>14.877697841726619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-6.1267902481104981</v>
      </c>
      <c r="M82">
        <f>EDWPCL!S82</f>
        <v>0</v>
      </c>
      <c r="N82">
        <f>'MSW BWN'!S82</f>
        <v>8.2516216</v>
      </c>
      <c r="O82">
        <f>BRPL_ISGS_exbus!BB82</f>
        <v>979.1827756536112</v>
      </c>
      <c r="P82" s="77">
        <v>111.66999999999999</v>
      </c>
      <c r="Q82" s="77">
        <v>25.25</v>
      </c>
      <c r="R82" s="80">
        <v>0</v>
      </c>
      <c r="S82" s="80">
        <v>0</v>
      </c>
      <c r="T82" s="78">
        <f>SUMPRODUCT(LTA!F82:AJ82,LTA!F$101:AJ$101,LTA!F$103:AJ$103)</f>
        <v>99.65</v>
      </c>
      <c r="U82" s="78">
        <f>SUMPRODUCT(LTA!F82:AJ82,LTA!F$102:AJ$102,LTA!F$103:AJ$103)</f>
        <v>132.27000000000001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2.89</v>
      </c>
      <c r="AB82" s="117">
        <f>-STOA!N82</f>
        <v>-104.59</v>
      </c>
      <c r="AC82">
        <f t="shared" si="3"/>
        <v>14.056683781306047</v>
      </c>
      <c r="AD82">
        <f t="shared" si="4"/>
        <v>1314.6730107006608</v>
      </c>
      <c r="AE82">
        <f>'IDT-1'!B82</f>
        <v>34</v>
      </c>
      <c r="AF82" s="26"/>
      <c r="AG82">
        <f t="shared" si="5"/>
        <v>1348.6730107006608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-23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4.3804999999999996</v>
      </c>
      <c r="E83">
        <f>GT_NG!P83</f>
        <v>13.57722192655668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-6.1267902481104981</v>
      </c>
      <c r="M83">
        <f>EDWPCL!S83</f>
        <v>0</v>
      </c>
      <c r="N83">
        <f>'MSW BWN'!S83</f>
        <v>8.2449319999999986</v>
      </c>
      <c r="O83">
        <f>BRPL_ISGS_exbus!BB83</f>
        <v>976.44837395451952</v>
      </c>
      <c r="P83" s="77">
        <v>111.66999999999999</v>
      </c>
      <c r="Q83" s="77">
        <v>25.25</v>
      </c>
      <c r="R83" s="80">
        <v>0</v>
      </c>
      <c r="S83" s="80">
        <v>0</v>
      </c>
      <c r="T83" s="78">
        <f>SUMPRODUCT(LTA!F83:AJ83,LTA!F$101:AJ$101,LTA!F$103:AJ$103)</f>
        <v>100.44</v>
      </c>
      <c r="U83" s="78">
        <f>SUMPRODUCT(LTA!F83:AJ83,LTA!F$102:AJ$102,LTA!F$103:AJ$103)</f>
        <v>140.38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2.88</v>
      </c>
      <c r="AB83" s="117">
        <f>-STOA!N83</f>
        <v>-104.59</v>
      </c>
      <c r="AC83">
        <f t="shared" si="3"/>
        <v>14.081593734776156</v>
      </c>
      <c r="AD83">
        <f t="shared" si="4"/>
        <v>1321.4965335329291</v>
      </c>
      <c r="AE83">
        <f>'IDT-1'!B83</f>
        <v>29</v>
      </c>
      <c r="AF83" s="26"/>
      <c r="AG83">
        <f t="shared" si="5"/>
        <v>1350.4965335329291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-21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4.3804999999999996</v>
      </c>
      <c r="E84">
        <f>GT_NG!P84</f>
        <v>13.57722192655668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-6.1267902481104981</v>
      </c>
      <c r="M84">
        <f>EDWPCL!S84</f>
        <v>0</v>
      </c>
      <c r="N84">
        <f>'MSW BWN'!S84</f>
        <v>8.2365699999999986</v>
      </c>
      <c r="O84">
        <f>BRPL_ISGS_exbus!BB84</f>
        <v>971.83209746451951</v>
      </c>
      <c r="P84" s="77">
        <v>111.66999999999999</v>
      </c>
      <c r="Q84" s="77">
        <v>25.25</v>
      </c>
      <c r="R84" s="80">
        <v>0</v>
      </c>
      <c r="S84" s="80">
        <v>0</v>
      </c>
      <c r="T84" s="78">
        <f>SUMPRODUCT(LTA!F84:AJ84,LTA!F$101:AJ$101,LTA!F$103:AJ$103)</f>
        <v>101.08999999999999</v>
      </c>
      <c r="U84" s="78">
        <f>SUMPRODUCT(LTA!F84:AJ84,LTA!F$102:AJ$102,LTA!F$103:AJ$103)</f>
        <v>140.64000000000001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2.88</v>
      </c>
      <c r="AB84" s="117">
        <f>-STOA!N84</f>
        <v>-104.59</v>
      </c>
      <c r="AC84">
        <f t="shared" si="3"/>
        <v>13.924611130753421</v>
      </c>
      <c r="AD84">
        <f t="shared" si="4"/>
        <v>1331.9388776469516</v>
      </c>
      <c r="AE84">
        <f>'IDT-1'!B84</f>
        <v>19</v>
      </c>
      <c r="AF84" s="26"/>
      <c r="AG84">
        <f t="shared" si="5"/>
        <v>1350.9388776469516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-7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4.3804999999999996</v>
      </c>
      <c r="E85">
        <f>GT_NG!P85</f>
        <v>14.877697841726619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-6.1267902481104981</v>
      </c>
      <c r="M85">
        <f>EDWPCL!S85</f>
        <v>0</v>
      </c>
      <c r="N85">
        <f>'MSW BWN'!S85</f>
        <v>8.0676575999999987</v>
      </c>
      <c r="O85">
        <f>BRPL_ISGS_exbus!BB85</f>
        <v>968.52215071981959</v>
      </c>
      <c r="P85" s="77">
        <v>111.66999999999999</v>
      </c>
      <c r="Q85" s="77">
        <v>25.25</v>
      </c>
      <c r="R85" s="80">
        <v>0</v>
      </c>
      <c r="S85" s="80">
        <v>0</v>
      </c>
      <c r="T85" s="78">
        <f>SUMPRODUCT(LTA!F85:AJ85,LTA!F$101:AJ$101,LTA!F$103:AJ$103)</f>
        <v>101.67</v>
      </c>
      <c r="U85" s="78">
        <f>SUMPRODUCT(LTA!F85:AJ85,LTA!F$102:AJ$102,LTA!F$103:AJ$103)</f>
        <v>142.16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2.88</v>
      </c>
      <c r="AB85" s="117">
        <f>-STOA!N85</f>
        <v>-104.59</v>
      </c>
      <c r="AC85">
        <f t="shared" si="3"/>
        <v>13.861774465678192</v>
      </c>
      <c r="AD85">
        <f t="shared" si="4"/>
        <v>1338.9233310824973</v>
      </c>
      <c r="AE85">
        <f>'IDT-1'!B85</f>
        <v>14</v>
      </c>
      <c r="AF85" s="26"/>
      <c r="AG85">
        <f t="shared" si="5"/>
        <v>1352.9233310824973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4.3804999999999996</v>
      </c>
      <c r="E86">
        <f>GT_NG!P86</f>
        <v>14.877697841726619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-6.1267902481104981</v>
      </c>
      <c r="M86">
        <f>EDWPCL!S86</f>
        <v>0</v>
      </c>
      <c r="N86">
        <f>'MSW BWN'!S86</f>
        <v>8.1562947999999995</v>
      </c>
      <c r="O86">
        <f>BRPL_ISGS_exbus!BB86</f>
        <v>960.91725715481959</v>
      </c>
      <c r="P86" s="77">
        <v>111.66999999999999</v>
      </c>
      <c r="Q86" s="77">
        <v>25.25</v>
      </c>
      <c r="R86" s="80">
        <v>0</v>
      </c>
      <c r="S86" s="80">
        <v>0</v>
      </c>
      <c r="T86" s="78">
        <f>SUMPRODUCT(LTA!F86:AJ86,LTA!F$101:AJ$101,LTA!F$103:AJ$103)</f>
        <v>101.89</v>
      </c>
      <c r="U86" s="78">
        <f>SUMPRODUCT(LTA!F86:AJ86,LTA!F$102:AJ$102,LTA!F$103:AJ$103)</f>
        <v>142.91999999999999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2.88</v>
      </c>
      <c r="AB86" s="117">
        <f>-STOA!N86</f>
        <v>-104.59</v>
      </c>
      <c r="AC86">
        <f t="shared" si="3"/>
        <v>13.80425540966619</v>
      </c>
      <c r="AD86">
        <f t="shared" si="4"/>
        <v>1332.444593773509</v>
      </c>
      <c r="AE86">
        <f>'IDT-1'!B86</f>
        <v>6</v>
      </c>
      <c r="AF86" s="26"/>
      <c r="AG86">
        <f t="shared" si="5"/>
        <v>1338.444593773509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4.3804999999999996</v>
      </c>
      <c r="E87">
        <f>GT_NG!P87</f>
        <v>15.648377887360498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-6.1267902481104981</v>
      </c>
      <c r="M87">
        <f>EDWPCL!S87</f>
        <v>0</v>
      </c>
      <c r="N87">
        <f>'MSW BWN'!S87</f>
        <v>7.7699703999999983</v>
      </c>
      <c r="O87">
        <f>BRPL_ISGS_exbus!BB87</f>
        <v>948.65097268125476</v>
      </c>
      <c r="P87" s="77">
        <v>111.66999999999999</v>
      </c>
      <c r="Q87" s="77">
        <v>25.25</v>
      </c>
      <c r="R87" s="80">
        <v>0</v>
      </c>
      <c r="S87" s="80">
        <v>0</v>
      </c>
      <c r="T87" s="78">
        <f>SUMPRODUCT(LTA!F87:AJ87,LTA!F$101:AJ$101,LTA!F$103:AJ$103)</f>
        <v>102.41</v>
      </c>
      <c r="U87" s="78">
        <f>SUMPRODUCT(LTA!F87:AJ87,LTA!F$102:AJ$102,LTA!F$103:AJ$103)</f>
        <v>144.13999999999999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2.91</v>
      </c>
      <c r="AB87" s="117">
        <f>-STOA!N87</f>
        <v>-104.59</v>
      </c>
      <c r="AC87">
        <f t="shared" si="3"/>
        <v>13.857320476335524</v>
      </c>
      <c r="AD87">
        <f t="shared" si="4"/>
        <v>1306.2795998789086</v>
      </c>
      <c r="AE87">
        <f>'IDT-1'!B87</f>
        <v>0</v>
      </c>
      <c r="AF87" s="26"/>
      <c r="AG87">
        <f t="shared" si="5"/>
        <v>1306.2795998789086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-16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4.3804999999999996</v>
      </c>
      <c r="E88">
        <f>GT_NG!P88</f>
        <v>15.648377887360498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-6.1267902481104981</v>
      </c>
      <c r="M88">
        <f>EDWPCL!S88</f>
        <v>0</v>
      </c>
      <c r="N88">
        <f>'MSW BWN'!S88</f>
        <v>7.8987451999999996</v>
      </c>
      <c r="O88">
        <f>BRPL_ISGS_exbus!BB88</f>
        <v>940.59811231845481</v>
      </c>
      <c r="P88" s="77">
        <v>111.66999999999999</v>
      </c>
      <c r="Q88" s="77">
        <v>25.25</v>
      </c>
      <c r="R88" s="80">
        <v>0</v>
      </c>
      <c r="S88" s="80">
        <v>0</v>
      </c>
      <c r="T88" s="78">
        <f>SUMPRODUCT(LTA!F88:AJ88,LTA!F$101:AJ$101,LTA!F$103:AJ$103)</f>
        <v>103.09</v>
      </c>
      <c r="U88" s="78">
        <f>SUMPRODUCT(LTA!F88:AJ88,LTA!F$102:AJ$102,LTA!F$103:AJ$103)</f>
        <v>144.54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2.91</v>
      </c>
      <c r="AB88" s="117">
        <f>-STOA!N88</f>
        <v>-104.59</v>
      </c>
      <c r="AC88">
        <f t="shared" si="3"/>
        <v>13.832605033471662</v>
      </c>
      <c r="AD88">
        <f t="shared" si="4"/>
        <v>1295.4602297589722</v>
      </c>
      <c r="AE88">
        <f>'IDT-1'!B88</f>
        <v>0</v>
      </c>
      <c r="AF88" s="26"/>
      <c r="AG88">
        <f t="shared" si="5"/>
        <v>1295.4602297589722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-20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4.3804999999999996</v>
      </c>
      <c r="E89">
        <f>GT_NG!P89</f>
        <v>15.648377887360498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-6.1267902481104981</v>
      </c>
      <c r="M89">
        <f>EDWPCL!S89</f>
        <v>0</v>
      </c>
      <c r="N89">
        <f>'MSW BWN'!S89</f>
        <v>7.6261439999999983</v>
      </c>
      <c r="O89">
        <f>BRPL_ISGS_exbus!BB89</f>
        <v>906.64648333010871</v>
      </c>
      <c r="P89" s="77">
        <v>111.66999999999999</v>
      </c>
      <c r="Q89" s="77">
        <v>25.25</v>
      </c>
      <c r="R89" s="80">
        <v>0</v>
      </c>
      <c r="S89" s="80">
        <v>0</v>
      </c>
      <c r="T89" s="78">
        <f>SUMPRODUCT(LTA!F89:AJ89,LTA!F$101:AJ$101,LTA!F$103:AJ$103)</f>
        <v>102.9</v>
      </c>
      <c r="U89" s="78">
        <f>SUMPRODUCT(LTA!F89:AJ89,LTA!F$102:AJ$102,LTA!F$103:AJ$103)</f>
        <v>146.37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2.91</v>
      </c>
      <c r="AB89" s="117">
        <f>-STOA!N89</f>
        <v>-104.59</v>
      </c>
      <c r="AC89">
        <f t="shared" si="3"/>
        <v>13.714548230735931</v>
      </c>
      <c r="AD89">
        <f t="shared" si="4"/>
        <v>1243.9940563733621</v>
      </c>
      <c r="AE89">
        <f>'IDT-1'!B89</f>
        <v>0</v>
      </c>
      <c r="AF89" s="26"/>
      <c r="AG89">
        <f t="shared" si="5"/>
        <v>1243.9940563733621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-39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4.3804999999999996</v>
      </c>
      <c r="E90">
        <f>GT_NG!P90</f>
        <v>15.648377887360498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-6.1267902481104981</v>
      </c>
      <c r="M90">
        <f>EDWPCL!S90</f>
        <v>0</v>
      </c>
      <c r="N90">
        <f>'MSW BWN'!S90</f>
        <v>8.2198459999999987</v>
      </c>
      <c r="O90">
        <f>BRPL_ISGS_exbus!BB90</f>
        <v>875.24726481458038</v>
      </c>
      <c r="P90" s="77">
        <v>111.66999999999999</v>
      </c>
      <c r="Q90" s="77">
        <v>25.25</v>
      </c>
      <c r="R90" s="80">
        <v>0</v>
      </c>
      <c r="S90" s="80">
        <v>0</v>
      </c>
      <c r="T90" s="78">
        <f>SUMPRODUCT(LTA!F90:AJ90,LTA!F$101:AJ$101,LTA!F$103:AJ$103)</f>
        <v>102.97999999999999</v>
      </c>
      <c r="U90" s="78">
        <f>SUMPRODUCT(LTA!F90:AJ90,LTA!F$102:AJ$102,LTA!F$103:AJ$103)</f>
        <v>145.88999999999999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2.91</v>
      </c>
      <c r="AB90" s="117">
        <f>-STOA!N90</f>
        <v>-104.59</v>
      </c>
      <c r="AC90">
        <f t="shared" si="3"/>
        <v>13.34228028265513</v>
      </c>
      <c r="AD90">
        <f t="shared" si="4"/>
        <v>1224.1608078059146</v>
      </c>
      <c r="AE90">
        <f>'IDT-1'!B90</f>
        <v>0</v>
      </c>
      <c r="AF90" s="26"/>
      <c r="AG90">
        <f t="shared" si="5"/>
        <v>1224.1608078059146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-28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4.3804999999999996</v>
      </c>
      <c r="E91">
        <f>GT_NG!P91</f>
        <v>15.648377887360498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-6.1267902481104981</v>
      </c>
      <c r="M91">
        <f>EDWPCL!S91</f>
        <v>0</v>
      </c>
      <c r="N91">
        <f>'MSW BWN'!S91</f>
        <v>7.9706583999999996</v>
      </c>
      <c r="O91">
        <f>BRPL_ISGS_exbus!BB91</f>
        <v>843.5690326853952</v>
      </c>
      <c r="P91" s="77">
        <v>111.67</v>
      </c>
      <c r="Q91" s="77">
        <v>26.354584203201114</v>
      </c>
      <c r="R91" s="80">
        <v>0</v>
      </c>
      <c r="S91" s="80">
        <v>0</v>
      </c>
      <c r="T91" s="78">
        <f>SUMPRODUCT(LTA!F91:AJ91,LTA!F$101:AJ$101,LTA!F$103:AJ$103)</f>
        <v>103.24000000000001</v>
      </c>
      <c r="U91" s="78">
        <f>SUMPRODUCT(LTA!F91:AJ91,LTA!F$102:AJ$102,LTA!F$103:AJ$103)</f>
        <v>145.70999999999998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2.91</v>
      </c>
      <c r="AB91" s="117">
        <f>-STOA!N91</f>
        <v>-104.59</v>
      </c>
      <c r="AC91">
        <f t="shared" si="3"/>
        <v>13.338087155692332</v>
      </c>
      <c r="AD91">
        <f t="shared" si="4"/>
        <v>1163.4221654068933</v>
      </c>
      <c r="AE91">
        <f>'IDT-1'!B91</f>
        <v>0</v>
      </c>
      <c r="AF91" s="26"/>
      <c r="AG91">
        <f t="shared" si="5"/>
        <v>1163.4221654068933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-58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4.3804999999999996</v>
      </c>
      <c r="E92">
        <f>GT_NG!P92</f>
        <v>15.648377887360498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-6.1267902481104981</v>
      </c>
      <c r="M92">
        <f>EDWPCL!S92</f>
        <v>0</v>
      </c>
      <c r="N92">
        <f>'MSW BWN'!S92</f>
        <v>8.0843815999999986</v>
      </c>
      <c r="O92">
        <f>BRPL_ISGS_exbus!BB92</f>
        <v>793.65915833966312</v>
      </c>
      <c r="P92" s="77">
        <v>111.66358070820877</v>
      </c>
      <c r="Q92" s="77">
        <v>26.354584203201114</v>
      </c>
      <c r="R92" s="80">
        <v>0</v>
      </c>
      <c r="S92" s="80">
        <v>0</v>
      </c>
      <c r="T92" s="78">
        <f>SUMPRODUCT(LTA!F92:AJ92,LTA!F$101:AJ$101,LTA!F$103:AJ$103)</f>
        <v>106.37</v>
      </c>
      <c r="U92" s="78">
        <f>SUMPRODUCT(LTA!F92:AJ92,LTA!F$102:AJ$102,LTA!F$103:AJ$103)</f>
        <v>145.70999999999998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2.91</v>
      </c>
      <c r="AB92" s="117">
        <f>-STOA!N92</f>
        <v>-104.59</v>
      </c>
      <c r="AC92">
        <f t="shared" si="3"/>
        <v>12.874099770708952</v>
      </c>
      <c r="AD92">
        <f t="shared" si="4"/>
        <v>1123.2135823543533</v>
      </c>
      <c r="AE92">
        <f>'IDT-1'!B92</f>
        <v>0</v>
      </c>
      <c r="AF92" s="26"/>
      <c r="AG92">
        <f t="shared" si="5"/>
        <v>1123.2135823543533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4.3804999999999996</v>
      </c>
      <c r="E93">
        <f>GT_NG!P93</f>
        <v>15.648377887360498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-6.1267902481104981</v>
      </c>
      <c r="M93">
        <f>EDWPCL!S93</f>
        <v>0</v>
      </c>
      <c r="N93">
        <f>'MSW BWN'!S93</f>
        <v>7.9639687999999991</v>
      </c>
      <c r="O93">
        <f>BRPL_ISGS_exbus!BB93</f>
        <v>753.41695661375616</v>
      </c>
      <c r="P93" s="77">
        <v>111.66358070820877</v>
      </c>
      <c r="Q93" s="77">
        <v>26.354584203201114</v>
      </c>
      <c r="R93" s="80">
        <v>0</v>
      </c>
      <c r="S93" s="80">
        <v>0</v>
      </c>
      <c r="T93" s="78">
        <f>SUMPRODUCT(LTA!F93:AJ93,LTA!F$101:AJ$101,LTA!F$103:AJ$103)</f>
        <v>106.55</v>
      </c>
      <c r="U93" s="78">
        <f>SUMPRODUCT(LTA!F93:AJ93,LTA!F$102:AJ$102,LTA!F$103:AJ$103)</f>
        <v>145.32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2.91</v>
      </c>
      <c r="AB93" s="117">
        <f>-STOA!N93</f>
        <v>-104.59</v>
      </c>
      <c r="AC93">
        <f t="shared" si="3"/>
        <v>12.383888850048042</v>
      </c>
      <c r="AD93">
        <f t="shared" si="4"/>
        <v>1098.131178749107</v>
      </c>
      <c r="AE93">
        <f>'IDT-1'!B93</f>
        <v>0</v>
      </c>
      <c r="AF93" s="26"/>
      <c r="AG93">
        <f t="shared" si="5"/>
        <v>1098.131178749107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-37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4.3804999999999996</v>
      </c>
      <c r="E94">
        <f>GT_NG!P94</f>
        <v>15.648377887360498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-6.0287015945330289</v>
      </c>
      <c r="M94">
        <f>EDWPCL!S94</f>
        <v>0</v>
      </c>
      <c r="N94">
        <f>'MSW BWN'!S94</f>
        <v>7.8034183999999991</v>
      </c>
      <c r="O94">
        <f>BRPL_ISGS_exbus!BB94</f>
        <v>727.26538926167996</v>
      </c>
      <c r="P94" s="77">
        <v>111.66358070820877</v>
      </c>
      <c r="Q94" s="77">
        <v>26.354584203201114</v>
      </c>
      <c r="R94" s="80">
        <v>0</v>
      </c>
      <c r="S94" s="80">
        <v>0</v>
      </c>
      <c r="T94" s="78">
        <f>SUMPRODUCT(LTA!F94:AJ94,LTA!F$101:AJ$101,LTA!F$103:AJ$103)</f>
        <v>106.28</v>
      </c>
      <c r="U94" s="78">
        <f>SUMPRODUCT(LTA!F94:AJ94,LTA!F$102:AJ$102,LTA!F$103:AJ$103)</f>
        <v>144.76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2.91</v>
      </c>
      <c r="AB94" s="117">
        <f>-STOA!N94</f>
        <v>-104.59</v>
      </c>
      <c r="AC94">
        <f t="shared" si="3"/>
        <v>12.29509553813215</v>
      </c>
      <c r="AD94">
        <f t="shared" si="4"/>
        <v>1054.1759429625245</v>
      </c>
      <c r="AE94">
        <f>'IDT-1'!B94</f>
        <v>0</v>
      </c>
      <c r="AF94" s="26"/>
      <c r="AG94">
        <f t="shared" si="5"/>
        <v>1054.1759429625245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-54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4.3804999999999996</v>
      </c>
      <c r="E95">
        <f>GT_NG!P95</f>
        <v>15.648377887360498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-6.0683371298405469</v>
      </c>
      <c r="M95">
        <f>EDWPCL!S95</f>
        <v>0</v>
      </c>
      <c r="N95">
        <f>'MSW BWN'!S95</f>
        <v>7.8753315999999982</v>
      </c>
      <c r="O95">
        <f>BRPL_ISGS_exbus!BB95</f>
        <v>691.60386342786239</v>
      </c>
      <c r="P95" s="77">
        <v>111.66358070820877</v>
      </c>
      <c r="Q95" s="77">
        <v>26.354584203201114</v>
      </c>
      <c r="R95" s="80">
        <v>0</v>
      </c>
      <c r="S95" s="80">
        <v>0</v>
      </c>
      <c r="T95" s="78">
        <f>SUMPRODUCT(LTA!F95:AJ95,LTA!F$101:AJ$101,LTA!F$103:AJ$103)</f>
        <v>106.26</v>
      </c>
      <c r="U95" s="78">
        <f>SUMPRODUCT(LTA!F95:AJ95,LTA!F$102:AJ$102,LTA!F$103:AJ$103)</f>
        <v>144.28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2.91</v>
      </c>
      <c r="AB95" s="117">
        <f>-STOA!N95</f>
        <v>-104.59</v>
      </c>
      <c r="AC95">
        <f t="shared" si="3"/>
        <v>12.013371346380207</v>
      </c>
      <c r="AD95">
        <f t="shared" si="4"/>
        <v>1014.3284189851513</v>
      </c>
      <c r="AE95">
        <f>'IDT-1'!B95</f>
        <v>0</v>
      </c>
      <c r="AF95" s="26"/>
      <c r="AG95">
        <f t="shared" si="5"/>
        <v>1014.3284189851513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-58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4.3804999999999996</v>
      </c>
      <c r="E96">
        <f>GT_NG!P96</f>
        <v>15.648377887360498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-6.1267902481104981</v>
      </c>
      <c r="M96">
        <f>EDWPCL!S96</f>
        <v>0</v>
      </c>
      <c r="N96">
        <f>'MSW BWN'!S96</f>
        <v>7.8101079999999987</v>
      </c>
      <c r="O96">
        <f>BRPL_ISGS_exbus!BB96</f>
        <v>658.8353428206226</v>
      </c>
      <c r="P96" s="77">
        <v>111.66358070820877</v>
      </c>
      <c r="Q96" s="77">
        <v>25.25</v>
      </c>
      <c r="R96" s="80">
        <v>0</v>
      </c>
      <c r="S96" s="80">
        <v>0</v>
      </c>
      <c r="T96" s="78">
        <f>SUMPRODUCT(LTA!F96:AJ96,LTA!F$101:AJ$101,LTA!F$103:AJ$103)</f>
        <v>106.33999999999999</v>
      </c>
      <c r="U96" s="78">
        <f>SUMPRODUCT(LTA!F96:AJ96,LTA!F$102:AJ$102,LTA!F$103:AJ$103)</f>
        <v>143.79999999999998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2.91</v>
      </c>
      <c r="AB96" s="117">
        <f>-STOA!N96</f>
        <v>-104.59</v>
      </c>
      <c r="AC96">
        <f t="shared" si="3"/>
        <v>11.844884923439329</v>
      </c>
      <c r="AD96">
        <f t="shared" si="4"/>
        <v>965.10012387938139</v>
      </c>
      <c r="AE96">
        <f>'IDT-1'!B96</f>
        <v>0</v>
      </c>
      <c r="AF96" s="26"/>
      <c r="AG96">
        <f t="shared" si="5"/>
        <v>965.10012387938139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-73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4.3804999999999996</v>
      </c>
      <c r="E97">
        <f>GT_NG!P97</f>
        <v>15.648377887360498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-6.0027334851936223</v>
      </c>
      <c r="M97">
        <f>EDWPCL!S97</f>
        <v>0</v>
      </c>
      <c r="N97">
        <f>'MSW BWN'!S97</f>
        <v>7.8502455999999992</v>
      </c>
      <c r="O97">
        <f>BRPL_ISGS_exbus!BB97</f>
        <v>643.90285011224444</v>
      </c>
      <c r="P97" s="77">
        <v>71.864642963625528</v>
      </c>
      <c r="Q97" s="77">
        <v>25.25</v>
      </c>
      <c r="R97" s="80">
        <v>0</v>
      </c>
      <c r="S97" s="80">
        <v>0</v>
      </c>
      <c r="T97" s="78">
        <f>SUMPRODUCT(LTA!F97:AJ97,LTA!F$101:AJ$101,LTA!F$103:AJ$103)</f>
        <v>106.29</v>
      </c>
      <c r="U97" s="78">
        <f>SUMPRODUCT(LTA!F97:AJ97,LTA!F$102:AJ$102,LTA!F$103:AJ$103)</f>
        <v>143.24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2.91</v>
      </c>
      <c r="AB97" s="117">
        <f>-STOA!N97</f>
        <v>-104.59</v>
      </c>
      <c r="AC97">
        <f t="shared" si="3"/>
        <v>11.463669684838443</v>
      </c>
      <c r="AD97">
        <f t="shared" si="4"/>
        <v>898.30410302793757</v>
      </c>
      <c r="AE97">
        <f>'IDT-1'!B97</f>
        <v>0</v>
      </c>
      <c r="AF97" s="26"/>
      <c r="AG97">
        <f t="shared" si="5"/>
        <v>898.30410302793757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-85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4.3804999999999996</v>
      </c>
      <c r="E98">
        <f>GT_NG!P98</f>
        <v>15.648377887360498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-6.1267902481104981</v>
      </c>
      <c r="M98">
        <f>EDWPCL!S98</f>
        <v>0</v>
      </c>
      <c r="N98">
        <f>'MSW BWN'!S98</f>
        <v>7.9071071999999996</v>
      </c>
      <c r="O98">
        <f>BRPL_ISGS_exbus!BB98</f>
        <v>646.68819971477933</v>
      </c>
      <c r="P98" s="77">
        <v>43.115909306517409</v>
      </c>
      <c r="Q98" s="77">
        <v>25.25</v>
      </c>
      <c r="R98" s="80">
        <v>0</v>
      </c>
      <c r="S98" s="80">
        <v>0</v>
      </c>
      <c r="T98" s="78">
        <f>SUMPRODUCT(LTA!F98:AJ98,LTA!F$101:AJ$101,LTA!F$103:AJ$103)</f>
        <v>106.37</v>
      </c>
      <c r="U98" s="78">
        <f>SUMPRODUCT(LTA!F98:AJ98,LTA!F$102:AJ$102,LTA!F$103:AJ$103)</f>
        <v>142.81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2.91</v>
      </c>
      <c r="AB98" s="117">
        <f>-STOA!N98</f>
        <v>-104.59</v>
      </c>
      <c r="AC98">
        <f t="shared" si="3"/>
        <v>11.384641846876688</v>
      </c>
      <c r="AD98">
        <f t="shared" si="4"/>
        <v>855.00255164840928</v>
      </c>
      <c r="AE98">
        <f>'IDT-1'!B98</f>
        <v>0</v>
      </c>
      <c r="AF98" s="26"/>
      <c r="AG98">
        <f t="shared" si="5"/>
        <v>855.00255164840928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-102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0.10513199999999992</v>
      </c>
      <c r="E99">
        <f t="shared" si="6"/>
        <v>0.37048859809459567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1.9900816789731959</v>
      </c>
      <c r="J99">
        <f t="shared" si="6"/>
        <v>0</v>
      </c>
      <c r="K99">
        <f t="shared" si="6"/>
        <v>0</v>
      </c>
      <c r="L99">
        <f t="shared" si="6"/>
        <v>-0.14619030643977432</v>
      </c>
      <c r="M99">
        <f t="shared" si="6"/>
        <v>0</v>
      </c>
      <c r="N99">
        <f t="shared" si="6"/>
        <v>0.18439840589999992</v>
      </c>
      <c r="O99">
        <f t="shared" si="6"/>
        <v>19.398832239884605</v>
      </c>
      <c r="P99" s="77">
        <f t="shared" si="6"/>
        <v>2.2936337302459324</v>
      </c>
      <c r="Q99" s="77">
        <f t="shared" si="6"/>
        <v>0.57885593036810845</v>
      </c>
      <c r="R99" s="80">
        <f t="shared" si="6"/>
        <v>0.37241867077464791</v>
      </c>
      <c r="S99" s="80">
        <f t="shared" si="6"/>
        <v>0</v>
      </c>
      <c r="T99" s="78">
        <f t="shared" si="6"/>
        <v>4.7975824999999981</v>
      </c>
      <c r="U99" s="78">
        <f t="shared" si="6"/>
        <v>2.8126874999999987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-0.71799999999999997</v>
      </c>
      <c r="AA99" s="117">
        <f t="shared" si="6"/>
        <v>1.0914949999999992</v>
      </c>
      <c r="AB99" s="117">
        <f t="shared" si="6"/>
        <v>-4.214280000000004</v>
      </c>
      <c r="AC99">
        <f t="shared" si="6"/>
        <v>0.35346173607108872</v>
      </c>
      <c r="AD99">
        <f t="shared" si="6"/>
        <v>27.640911711730237</v>
      </c>
      <c r="AE99">
        <f t="shared" si="6"/>
        <v>1.135454</v>
      </c>
      <c r="AG99">
        <f t="shared" si="6"/>
        <v>28.776365711730236</v>
      </c>
      <c r="AI99">
        <f t="shared" si="6"/>
        <v>0</v>
      </c>
      <c r="AJ99">
        <f t="shared" si="6"/>
        <v>0</v>
      </c>
      <c r="AK99">
        <f t="shared" si="6"/>
        <v>5.7737500000000011E-2</v>
      </c>
      <c r="AL99">
        <f t="shared" si="6"/>
        <v>-0.98050000000000004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44952</v>
      </c>
      <c r="B1" s="232"/>
      <c r="C1" s="232"/>
      <c r="D1" s="237" t="s">
        <v>500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2" t="s">
        <v>200</v>
      </c>
      <c r="M1" s="232" t="s">
        <v>201</v>
      </c>
      <c r="N1" s="232" t="s">
        <v>202</v>
      </c>
      <c r="O1" s="232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411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32"/>
      <c r="C2" s="232"/>
      <c r="D2" s="237"/>
      <c r="E2" s="224"/>
      <c r="F2" s="224"/>
      <c r="G2" s="224"/>
      <c r="H2" s="224"/>
      <c r="I2" s="224"/>
      <c r="J2" s="224"/>
      <c r="K2" s="224"/>
      <c r="L2" s="232"/>
      <c r="M2" s="232"/>
      <c r="N2" s="232"/>
      <c r="O2" s="232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TWEPL!Q3</f>
        <v>2.4497</v>
      </c>
      <c r="E3">
        <f>GT_NG!Q3</f>
        <v>8.8560602128211787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47.56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4.5429119999999985</v>
      </c>
      <c r="O3">
        <f>BYPL_ISGS_exbus!BB3</f>
        <v>503.35386269089105</v>
      </c>
      <c r="P3" s="77">
        <v>28.747499782589788</v>
      </c>
      <c r="Q3" s="77">
        <v>10.543143453623621</v>
      </c>
      <c r="R3" s="80">
        <v>0</v>
      </c>
      <c r="S3" s="80">
        <v>0</v>
      </c>
      <c r="T3" s="78">
        <f>SUMPRODUCT(LTA!F3:AJ3,LTA!F$101:AJ$101,LTA!F$104:AJ$104)</f>
        <v>67.069999999999993</v>
      </c>
      <c r="U3" s="78">
        <f>SUMPRODUCT(LTA!F3:AJ3,LTA!F$102:AJ$102,LTA!F$104:AJ$104)</f>
        <v>109.94999999999999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-174</v>
      </c>
      <c r="AA3" s="117">
        <f>STOA!I3</f>
        <v>0.36</v>
      </c>
      <c r="AB3" s="117">
        <f>-STOA!O3</f>
        <v>-197.18</v>
      </c>
      <c r="AC3">
        <f>SUMIF(B3:AB3,"&gt;0")*$AC$2-SUMIF(B3:AB3,"&lt;0")*($AC$2/(1-$AC$2))+SUMIF(AI3:AR3,"&gt;0")*$AC$2-SUMIF(AI3:AR3,"&lt;0")*($AC$2/(1-$AC$2))</f>
        <v>10.400443341319805</v>
      </c>
      <c r="AD3">
        <f>SUM(B3:AB3,AI3:AR3)-AC3</f>
        <v>425.81273479860579</v>
      </c>
      <c r="AE3">
        <f>'IDT-1'!C3</f>
        <v>0</v>
      </c>
      <c r="AF3" s="26"/>
      <c r="AG3">
        <f>SUM(AD3:AF3)</f>
        <v>425.81273479860579</v>
      </c>
      <c r="AI3" s="75">
        <f>PXIL!I3</f>
        <v>0</v>
      </c>
      <c r="AJ3" s="75">
        <f>PXIL!O3</f>
        <v>0</v>
      </c>
      <c r="AK3" s="75">
        <f>RTM_IEX!I3</f>
        <v>23.96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2.4497</v>
      </c>
      <c r="E4">
        <f>GT_NG!Q4</f>
        <v>8.8560602128211787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47.56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4.5754159999999988</v>
      </c>
      <c r="O4">
        <f>BYPL_ISGS_exbus!BB4</f>
        <v>503.35250393691712</v>
      </c>
      <c r="P4" s="77">
        <v>28.747499782589788</v>
      </c>
      <c r="Q4" s="77">
        <v>10.543143453623621</v>
      </c>
      <c r="R4" s="80">
        <v>0</v>
      </c>
      <c r="S4" s="80">
        <v>0</v>
      </c>
      <c r="T4" s="78">
        <f>SUMPRODUCT(LTA!F4:AJ4,LTA!F$101:AJ$101,LTA!F$104:AJ$104)</f>
        <v>67.849999999999994</v>
      </c>
      <c r="U4" s="78">
        <f>SUMPRODUCT(LTA!F4:AJ4,LTA!F$102:AJ$102,LTA!F$104:AJ$104)</f>
        <v>110.3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-179</v>
      </c>
      <c r="AA4" s="117">
        <f>STOA!I4</f>
        <v>0.36</v>
      </c>
      <c r="AB4" s="117">
        <f>-STOA!O4</f>
        <v>-197.18</v>
      </c>
      <c r="AC4">
        <f t="shared" ref="AC4:AC67" si="0">SUMIF(B4:AB4,"&gt;0")*$AC$2-SUMIF(B4:AB4,"&lt;0")*($AC$2/(1-$AC$2))+SUMIF(AI4:AR4,"&gt;0")*$AC$2-SUMIF(AI4:AR4,"&lt;0")*($AC$2/(1-$AC$2))</f>
        <v>10.37066005709581</v>
      </c>
      <c r="AD4">
        <f t="shared" ref="AD4:AD67" si="1">SUM(B4:AB4,AI4:AR4)-AC4</f>
        <v>412.41366332885593</v>
      </c>
      <c r="AE4">
        <f>'IDT-1'!C4</f>
        <v>0</v>
      </c>
      <c r="AF4" s="26"/>
      <c r="AG4">
        <f t="shared" ref="AG4:AG67" si="2">SUM(AD4:AF4)</f>
        <v>412.41366332885593</v>
      </c>
      <c r="AI4" s="75">
        <f>PXIL!I4</f>
        <v>0</v>
      </c>
      <c r="AJ4" s="75">
        <f>PXIL!O4</f>
        <v>0</v>
      </c>
      <c r="AK4" s="75">
        <f>RTM_IEX!I4</f>
        <v>14.37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2.4497</v>
      </c>
      <c r="E5">
        <f>GT_NG!Q5</f>
        <v>8.8560602128211787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47.56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4.6710159999999989</v>
      </c>
      <c r="O5">
        <f>BYPL_ISGS_exbus!BB5</f>
        <v>499.94924747289463</v>
      </c>
      <c r="P5" s="77">
        <v>28.747499782589788</v>
      </c>
      <c r="Q5" s="77">
        <v>10.543143453623621</v>
      </c>
      <c r="R5" s="80">
        <v>0</v>
      </c>
      <c r="S5" s="80">
        <v>0</v>
      </c>
      <c r="T5" s="78">
        <f>SUMPRODUCT(LTA!F5:AJ5,LTA!F$101:AJ$101,LTA!F$104:AJ$104)</f>
        <v>68.7</v>
      </c>
      <c r="U5" s="78">
        <f>SUMPRODUCT(LTA!F5:AJ5,LTA!F$102:AJ$102,LTA!F$104:AJ$104)</f>
        <v>110.75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-194</v>
      </c>
      <c r="AA5" s="117">
        <f>STOA!I5</f>
        <v>0.36</v>
      </c>
      <c r="AB5" s="117">
        <f>-STOA!O5</f>
        <v>-197.18</v>
      </c>
      <c r="AC5">
        <f t="shared" si="0"/>
        <v>10.486164593045343</v>
      </c>
      <c r="AD5">
        <f t="shared" si="1"/>
        <v>395.29050232888403</v>
      </c>
      <c r="AE5">
        <f>'IDT-1'!C5</f>
        <v>0</v>
      </c>
      <c r="AF5" s="26"/>
      <c r="AG5">
        <f t="shared" si="2"/>
        <v>395.29050232888403</v>
      </c>
      <c r="AI5" s="75">
        <f>PXIL!I5</f>
        <v>0</v>
      </c>
      <c r="AJ5" s="75">
        <f>PXIL!O5</f>
        <v>0</v>
      </c>
      <c r="AK5" s="75">
        <f>RTM_IEX!I5</f>
        <v>14.37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2.4497</v>
      </c>
      <c r="E6">
        <f>GT_NG!Q6</f>
        <v>8.8560602128211787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47.56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4.8048559999999991</v>
      </c>
      <c r="O6">
        <f>BYPL_ISGS_exbus!BB6</f>
        <v>497.93267913492065</v>
      </c>
      <c r="P6" s="77">
        <v>28.747499782589788</v>
      </c>
      <c r="Q6" s="77">
        <v>10.543143453623621</v>
      </c>
      <c r="R6" s="80">
        <v>0</v>
      </c>
      <c r="S6" s="80">
        <v>0</v>
      </c>
      <c r="T6" s="78">
        <f>SUMPRODUCT(LTA!F6:AJ6,LTA!F$101:AJ$101,LTA!F$104:AJ$104)</f>
        <v>69.37</v>
      </c>
      <c r="U6" s="78">
        <f>SUMPRODUCT(LTA!F6:AJ6,LTA!F$102:AJ$102,LTA!F$104:AJ$104)</f>
        <v>111.22999999999999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-204</v>
      </c>
      <c r="AA6" s="117">
        <f>STOA!I6</f>
        <v>0.36</v>
      </c>
      <c r="AB6" s="117">
        <f>-STOA!O6</f>
        <v>-197.18</v>
      </c>
      <c r="AC6">
        <f t="shared" si="0"/>
        <v>10.568497858893124</v>
      </c>
      <c r="AD6">
        <f t="shared" si="1"/>
        <v>384.47544072506213</v>
      </c>
      <c r="AE6">
        <f>'IDT-1'!C6</f>
        <v>0</v>
      </c>
      <c r="AF6" s="26"/>
      <c r="AG6">
        <f t="shared" si="2"/>
        <v>384.47544072506213</v>
      </c>
      <c r="AI6" s="75">
        <f>PXIL!I6</f>
        <v>0</v>
      </c>
      <c r="AJ6" s="75">
        <f>PXIL!O6</f>
        <v>0</v>
      </c>
      <c r="AK6" s="75">
        <f>RTM_IEX!I6</f>
        <v>14.37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2.4497</v>
      </c>
      <c r="E7">
        <f>GT_NG!Q7</f>
        <v>8.8560602128211787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4.749407999999999</v>
      </c>
      <c r="O7">
        <f>BYPL_ISGS_exbus!BB7</f>
        <v>497.93403788889464</v>
      </c>
      <c r="P7" s="77">
        <v>28.747499782589788</v>
      </c>
      <c r="Q7" s="77">
        <v>10.543143453623621</v>
      </c>
      <c r="R7" s="80">
        <v>0</v>
      </c>
      <c r="S7" s="80">
        <v>0</v>
      </c>
      <c r="T7" s="78">
        <f>SUMPRODUCT(LTA!F7:AJ7,LTA!F$101:AJ$101,LTA!F$104:AJ$104)</f>
        <v>70.349999999999994</v>
      </c>
      <c r="U7" s="78">
        <f>SUMPRODUCT(LTA!F7:AJ7,LTA!F$102:AJ$102,LTA!F$104:AJ$104)</f>
        <v>111.78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-214</v>
      </c>
      <c r="AA7" s="117">
        <f>STOA!I7</f>
        <v>0.36</v>
      </c>
      <c r="AB7" s="117">
        <f>-STOA!O7</f>
        <v>-197.18</v>
      </c>
      <c r="AC7">
        <f t="shared" si="0"/>
        <v>10.552806939685654</v>
      </c>
      <c r="AD7">
        <f t="shared" si="1"/>
        <v>362.61929136819873</v>
      </c>
      <c r="AE7">
        <f>'IDT-1'!C7</f>
        <v>0</v>
      </c>
      <c r="AF7" s="26"/>
      <c r="AG7">
        <f t="shared" si="2"/>
        <v>362.61929136819873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2.4497</v>
      </c>
      <c r="E8">
        <f>GT_NG!Q8</f>
        <v>8.8560602128211787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4.6251279999999992</v>
      </c>
      <c r="O8">
        <f>BYPL_ISGS_exbus!BB8</f>
        <v>498.12304442132358</v>
      </c>
      <c r="P8" s="77">
        <v>28.747499782589788</v>
      </c>
      <c r="Q8" s="77">
        <v>10.543143453623621</v>
      </c>
      <c r="R8" s="80">
        <v>0</v>
      </c>
      <c r="S8" s="80">
        <v>0</v>
      </c>
      <c r="T8" s="78">
        <f>SUMPRODUCT(LTA!F8:AJ8,LTA!F$101:AJ$101,LTA!F$104:AJ$104)</f>
        <v>70.8</v>
      </c>
      <c r="U8" s="78">
        <f>SUMPRODUCT(LTA!F8:AJ8,LTA!F$102:AJ$102,LTA!F$104:AJ$104)</f>
        <v>112.19999999999999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-229</v>
      </c>
      <c r="AA8" s="117">
        <f>STOA!I8</f>
        <v>0.36</v>
      </c>
      <c r="AB8" s="117">
        <f>-STOA!O8</f>
        <v>-197.18</v>
      </c>
      <c r="AC8">
        <f t="shared" si="0"/>
        <v>10.694204446003958</v>
      </c>
      <c r="AD8">
        <f t="shared" si="1"/>
        <v>348.41262039430927</v>
      </c>
      <c r="AE8">
        <f>'IDT-1'!C8</f>
        <v>0</v>
      </c>
      <c r="AF8" s="26"/>
      <c r="AG8">
        <f t="shared" si="2"/>
        <v>348.41262039430927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2.4497</v>
      </c>
      <c r="E9">
        <f>GT_NG!Q9</f>
        <v>8.8560602128211787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4.6480719999999991</v>
      </c>
      <c r="O9">
        <f>BYPL_ISGS_exbus!BB9</f>
        <v>509.5704950688812</v>
      </c>
      <c r="P9" s="77">
        <v>28.747499782589788</v>
      </c>
      <c r="Q9" s="77">
        <v>10.543143453623621</v>
      </c>
      <c r="R9" s="80">
        <v>0</v>
      </c>
      <c r="S9" s="80">
        <v>0</v>
      </c>
      <c r="T9" s="78">
        <f>SUMPRODUCT(LTA!F9:AJ9,LTA!F$101:AJ$101,LTA!F$104:AJ$104)</f>
        <v>71.25</v>
      </c>
      <c r="U9" s="78">
        <f>SUMPRODUCT(LTA!F9:AJ9,LTA!F$102:AJ$102,LTA!F$104:AJ$104)</f>
        <v>112.49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-234</v>
      </c>
      <c r="AA9" s="117">
        <f>STOA!I9</f>
        <v>0.36</v>
      </c>
      <c r="AB9" s="117">
        <f>-STOA!O9</f>
        <v>-197.18</v>
      </c>
      <c r="AC9">
        <f t="shared" si="0"/>
        <v>10.979218469346373</v>
      </c>
      <c r="AD9">
        <f t="shared" si="1"/>
        <v>340.33800101852449</v>
      </c>
      <c r="AE9">
        <f>'IDT-1'!C9</f>
        <v>0</v>
      </c>
      <c r="AF9" s="26"/>
      <c r="AG9">
        <f t="shared" si="2"/>
        <v>340.33800101852449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2.4497</v>
      </c>
      <c r="E10">
        <f>GT_NG!Q10</f>
        <v>8.8560602128211787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4.4740799999999989</v>
      </c>
      <c r="O10">
        <f>BYPL_ISGS_exbus!BB10</f>
        <v>509.93219935921098</v>
      </c>
      <c r="P10" s="77">
        <v>28.747499782589788</v>
      </c>
      <c r="Q10" s="77">
        <v>10.543143453623621</v>
      </c>
      <c r="R10" s="80">
        <v>0</v>
      </c>
      <c r="S10" s="80">
        <v>0</v>
      </c>
      <c r="T10" s="78">
        <f>SUMPRODUCT(LTA!F10:AJ10,LTA!F$101:AJ$101,LTA!F$104:AJ$104)</f>
        <v>71.66</v>
      </c>
      <c r="U10" s="78">
        <f>SUMPRODUCT(LTA!F10:AJ10,LTA!F$102:AJ$102,LTA!F$104:AJ$104)</f>
        <v>113.07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-244</v>
      </c>
      <c r="AA10" s="117">
        <f>STOA!I10</f>
        <v>0.36</v>
      </c>
      <c r="AB10" s="117">
        <f>-STOA!O10</f>
        <v>-197.18</v>
      </c>
      <c r="AC10">
        <f t="shared" si="0"/>
        <v>11.078363612723228</v>
      </c>
      <c r="AD10">
        <f t="shared" si="1"/>
        <v>331.41656816547737</v>
      </c>
      <c r="AE10">
        <f>'IDT-1'!C10</f>
        <v>0</v>
      </c>
      <c r="AF10" s="26"/>
      <c r="AG10">
        <f t="shared" si="2"/>
        <v>331.41656816547737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2.4497</v>
      </c>
      <c r="E11">
        <f>GT_NG!Q11</f>
        <v>8.8560602128211787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4.5658559999999984</v>
      </c>
      <c r="O11">
        <f>BYPL_ISGS_exbus!BB11</f>
        <v>512.17326076674749</v>
      </c>
      <c r="P11" s="77">
        <v>28.747499782589788</v>
      </c>
      <c r="Q11" s="77">
        <v>10.543143453623621</v>
      </c>
      <c r="R11" s="80">
        <v>0</v>
      </c>
      <c r="S11" s="80">
        <v>0</v>
      </c>
      <c r="T11" s="78">
        <f>SUMPRODUCT(LTA!F11:AJ11,LTA!F$101:AJ$101,LTA!F$104:AJ$104)</f>
        <v>69.8</v>
      </c>
      <c r="U11" s="78">
        <f>SUMPRODUCT(LTA!F11:AJ11,LTA!F$102:AJ$102,LTA!F$104:AJ$104)</f>
        <v>113.87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-249</v>
      </c>
      <c r="AA11" s="117">
        <f>STOA!I11</f>
        <v>0.36</v>
      </c>
      <c r="AB11" s="117">
        <f>-STOA!O11</f>
        <v>-197.18</v>
      </c>
      <c r="AC11">
        <f t="shared" si="0"/>
        <v>11.31151776996443</v>
      </c>
      <c r="AD11">
        <f t="shared" si="1"/>
        <v>307.45625141577278</v>
      </c>
      <c r="AE11">
        <f>'IDT-1'!C11</f>
        <v>0</v>
      </c>
      <c r="AF11" s="26"/>
      <c r="AG11">
        <f t="shared" si="2"/>
        <v>307.45625141577278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2.4497</v>
      </c>
      <c r="E12">
        <f>GT_NG!Q12</f>
        <v>8.8560602128211787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4.5706359999999986</v>
      </c>
      <c r="O12">
        <f>BYPL_ISGS_exbus!BB12</f>
        <v>510.94996224020014</v>
      </c>
      <c r="P12" s="77">
        <v>28.747499782589788</v>
      </c>
      <c r="Q12" s="77">
        <v>10.543143453623621</v>
      </c>
      <c r="R12" s="80">
        <v>0</v>
      </c>
      <c r="S12" s="80">
        <v>0</v>
      </c>
      <c r="T12" s="78">
        <f>SUMPRODUCT(LTA!F12:AJ12,LTA!F$101:AJ$101,LTA!F$104:AJ$104)</f>
        <v>69.61</v>
      </c>
      <c r="U12" s="78">
        <f>SUMPRODUCT(LTA!F12:AJ12,LTA!F$102:AJ$102,LTA!F$104:AJ$104)</f>
        <v>114.62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-254</v>
      </c>
      <c r="AA12" s="117">
        <f>STOA!I12</f>
        <v>0.36</v>
      </c>
      <c r="AB12" s="117">
        <f>-STOA!O12</f>
        <v>-197.18</v>
      </c>
      <c r="AC12">
        <f t="shared" si="0"/>
        <v>11.394504082152768</v>
      </c>
      <c r="AD12">
        <f t="shared" si="1"/>
        <v>296.71474657703709</v>
      </c>
      <c r="AE12">
        <f>'IDT-1'!C12</f>
        <v>0</v>
      </c>
      <c r="AF12" s="26"/>
      <c r="AG12">
        <f t="shared" si="2"/>
        <v>296.71474657703709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-40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2.4497</v>
      </c>
      <c r="E13">
        <f>GT_NG!Q13</f>
        <v>8.8560602128211787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4.690135999999999</v>
      </c>
      <c r="O13">
        <f>BYPL_ISGS_exbus!BB13</f>
        <v>508.56944499785936</v>
      </c>
      <c r="P13" s="77">
        <v>28.747499782589788</v>
      </c>
      <c r="Q13" s="77">
        <v>10.543143453623621</v>
      </c>
      <c r="R13" s="80">
        <v>0</v>
      </c>
      <c r="S13" s="80">
        <v>0</v>
      </c>
      <c r="T13" s="78">
        <f>SUMPRODUCT(LTA!F13:AJ13,LTA!F$101:AJ$101,LTA!F$104:AJ$104)</f>
        <v>69.14</v>
      </c>
      <c r="U13" s="78">
        <f>SUMPRODUCT(LTA!F13:AJ13,LTA!F$102:AJ$102,LTA!F$104:AJ$104)</f>
        <v>115.50999999999999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-259</v>
      </c>
      <c r="AA13" s="117">
        <f>STOA!I13</f>
        <v>0.36</v>
      </c>
      <c r="AB13" s="117">
        <f>-STOA!O13</f>
        <v>-197.18</v>
      </c>
      <c r="AC13">
        <f t="shared" si="0"/>
        <v>11.200740579976264</v>
      </c>
      <c r="AD13">
        <f t="shared" si="1"/>
        <v>315.06749283687287</v>
      </c>
      <c r="AE13">
        <f>'IDT-1'!C13</f>
        <v>0</v>
      </c>
      <c r="AF13" s="26"/>
      <c r="AG13">
        <f t="shared" si="2"/>
        <v>315.06749283687287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2.4497</v>
      </c>
      <c r="E14">
        <f>GT_NG!Q14</f>
        <v>8.8560602128211787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4.4645199999999985</v>
      </c>
      <c r="O14">
        <f>BYPL_ISGS_exbus!BB14</f>
        <v>498.40965803709355</v>
      </c>
      <c r="P14" s="77">
        <v>28.747499782589788</v>
      </c>
      <c r="Q14" s="77">
        <v>10.543143453623621</v>
      </c>
      <c r="R14" s="80">
        <v>0</v>
      </c>
      <c r="S14" s="80">
        <v>0</v>
      </c>
      <c r="T14" s="78">
        <f>SUMPRODUCT(LTA!F14:AJ14,LTA!F$101:AJ$101,LTA!F$104:AJ$104)</f>
        <v>69.11</v>
      </c>
      <c r="U14" s="78">
        <f>SUMPRODUCT(LTA!F14:AJ14,LTA!F$102:AJ$102,LTA!F$104:AJ$104)</f>
        <v>116.43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-264</v>
      </c>
      <c r="AA14" s="117">
        <f>STOA!I14</f>
        <v>0.36</v>
      </c>
      <c r="AB14" s="117">
        <f>-STOA!O14</f>
        <v>-197.18</v>
      </c>
      <c r="AC14">
        <f t="shared" si="0"/>
        <v>11.161571671532501</v>
      </c>
      <c r="AD14">
        <f t="shared" si="1"/>
        <v>300.61125878455073</v>
      </c>
      <c r="AE14">
        <f>'IDT-1'!C14</f>
        <v>0</v>
      </c>
      <c r="AF14" s="26"/>
      <c r="AG14">
        <f t="shared" si="2"/>
        <v>300.61125878455073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2.4497</v>
      </c>
      <c r="E15">
        <f>GT_NG!Q15</f>
        <v>8.8560602128211787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4.561075999999999</v>
      </c>
      <c r="O15">
        <f>BYPL_ISGS_exbus!BB15</f>
        <v>495.55522797027578</v>
      </c>
      <c r="P15" s="77">
        <v>28.747499782589788</v>
      </c>
      <c r="Q15" s="77">
        <v>10.543143453623621</v>
      </c>
      <c r="R15" s="80">
        <v>0</v>
      </c>
      <c r="S15" s="80">
        <v>0</v>
      </c>
      <c r="T15" s="78">
        <f>SUMPRODUCT(LTA!F15:AJ15,LTA!F$101:AJ$101,LTA!F$104:AJ$104)</f>
        <v>68.790000000000006</v>
      </c>
      <c r="U15" s="78">
        <f>SUMPRODUCT(LTA!F15:AJ15,LTA!F$102:AJ$102,LTA!F$104:AJ$104)</f>
        <v>84.139999999999986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-264</v>
      </c>
      <c r="AA15" s="117">
        <f>STOA!I15</f>
        <v>0.36</v>
      </c>
      <c r="AB15" s="117">
        <f>-STOA!O15</f>
        <v>-197.18</v>
      </c>
      <c r="AC15">
        <f t="shared" si="0"/>
        <v>10.717162466911574</v>
      </c>
      <c r="AD15">
        <f t="shared" si="1"/>
        <v>280.68779392235388</v>
      </c>
      <c r="AE15">
        <f>'IDT-1'!C15</f>
        <v>0</v>
      </c>
      <c r="AF15" s="26"/>
      <c r="AG15">
        <f t="shared" si="2"/>
        <v>280.68779392235388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2.4497</v>
      </c>
      <c r="E16">
        <f>GT_NG!Q16</f>
        <v>8.8560602128211787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4.6939599999999988</v>
      </c>
      <c r="O16">
        <f>BYPL_ISGS_exbus!BB16</f>
        <v>495.55386921630173</v>
      </c>
      <c r="P16" s="77">
        <v>28.747499782589788</v>
      </c>
      <c r="Q16" s="77">
        <v>10.543143453623621</v>
      </c>
      <c r="R16" s="80">
        <v>0</v>
      </c>
      <c r="S16" s="80">
        <v>0</v>
      </c>
      <c r="T16" s="78">
        <f>SUMPRODUCT(LTA!F16:AJ16,LTA!F$101:AJ$101,LTA!F$104:AJ$104)</f>
        <v>68.59</v>
      </c>
      <c r="U16" s="78">
        <f>SUMPRODUCT(LTA!F16:AJ16,LTA!F$102:AJ$102,LTA!F$104:AJ$104)</f>
        <v>83.8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-269</v>
      </c>
      <c r="AA16" s="117">
        <f>STOA!I16</f>
        <v>0.36</v>
      </c>
      <c r="AB16" s="117">
        <f>-STOA!O16</f>
        <v>-197.18</v>
      </c>
      <c r="AC16">
        <f t="shared" si="0"/>
        <v>10.757958526687579</v>
      </c>
      <c r="AD16">
        <f t="shared" si="1"/>
        <v>275.23852310860389</v>
      </c>
      <c r="AE16">
        <f>'IDT-1'!C16</f>
        <v>0</v>
      </c>
      <c r="AF16" s="26"/>
      <c r="AG16">
        <f t="shared" si="2"/>
        <v>275.23852310860389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2.4497</v>
      </c>
      <c r="E17">
        <f>GT_NG!Q17</f>
        <v>8.8560602128211787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4.6021839999999994</v>
      </c>
      <c r="O17">
        <f>BYPL_ISGS_exbus!BB17</f>
        <v>491.5623096812003</v>
      </c>
      <c r="P17" s="77">
        <v>28.747499782589788</v>
      </c>
      <c r="Q17" s="77">
        <v>10.543143453623621</v>
      </c>
      <c r="R17" s="80">
        <v>0</v>
      </c>
      <c r="S17" s="80">
        <v>0</v>
      </c>
      <c r="T17" s="78">
        <f>SUMPRODUCT(LTA!F17:AJ17,LTA!F$101:AJ$101,LTA!F$104:AJ$104)</f>
        <v>71.099999999999994</v>
      </c>
      <c r="U17" s="78">
        <f>SUMPRODUCT(LTA!F17:AJ17,LTA!F$102:AJ$102,LTA!F$104:AJ$104)</f>
        <v>83.88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-279</v>
      </c>
      <c r="AA17" s="117">
        <f>STOA!I17</f>
        <v>0.36</v>
      </c>
      <c r="AB17" s="117">
        <f>-STOA!O17</f>
        <v>-197.18</v>
      </c>
      <c r="AC17">
        <f t="shared" si="0"/>
        <v>11.11185444920064</v>
      </c>
      <c r="AD17">
        <f t="shared" si="1"/>
        <v>295.01129165098939</v>
      </c>
      <c r="AE17">
        <f>'IDT-1'!C17</f>
        <v>0</v>
      </c>
      <c r="AF17" s="26"/>
      <c r="AG17">
        <f t="shared" si="2"/>
        <v>295.01129165098939</v>
      </c>
      <c r="AI17" s="75">
        <f>PXIL!I17</f>
        <v>0</v>
      </c>
      <c r="AJ17" s="75">
        <f>PXIL!O17</f>
        <v>0</v>
      </c>
      <c r="AK17" s="75">
        <f>RTM_IEX!I17</f>
        <v>31.62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2.4497</v>
      </c>
      <c r="E18">
        <f>GT_NG!Q18</f>
        <v>8.8560602128211787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4.7169039999999995</v>
      </c>
      <c r="O18">
        <f>BYPL_ISGS_exbus!BB18</f>
        <v>491.56095092722626</v>
      </c>
      <c r="P18" s="77">
        <v>28.747499782589788</v>
      </c>
      <c r="Q18" s="77">
        <v>10.543143453623621</v>
      </c>
      <c r="R18" s="80">
        <v>0</v>
      </c>
      <c r="S18" s="80">
        <v>0</v>
      </c>
      <c r="T18" s="78">
        <f>SUMPRODUCT(LTA!F18:AJ18,LTA!F$101:AJ$101,LTA!F$104:AJ$104)</f>
        <v>71.05</v>
      </c>
      <c r="U18" s="78">
        <f>SUMPRODUCT(LTA!F18:AJ18,LTA!F$102:AJ$102,LTA!F$104:AJ$104)</f>
        <v>83.81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-279</v>
      </c>
      <c r="AA18" s="117">
        <f>STOA!I18</f>
        <v>0.36</v>
      </c>
      <c r="AB18" s="117">
        <f>-STOA!O18</f>
        <v>-197.18</v>
      </c>
      <c r="AC18">
        <f t="shared" si="0"/>
        <v>11.111796028165669</v>
      </c>
      <c r="AD18">
        <f t="shared" si="1"/>
        <v>295.00471131805034</v>
      </c>
      <c r="AE18">
        <f>'IDT-1'!C18</f>
        <v>0</v>
      </c>
      <c r="AF18" s="26"/>
      <c r="AG18">
        <f t="shared" si="2"/>
        <v>295.00471131805034</v>
      </c>
      <c r="AI18" s="75">
        <f>PXIL!I18</f>
        <v>0</v>
      </c>
      <c r="AJ18" s="75">
        <f>PXIL!O18</f>
        <v>0</v>
      </c>
      <c r="AK18" s="75">
        <f>RTM_IEX!I18</f>
        <v>31.62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2.4497</v>
      </c>
      <c r="E19">
        <f>GT_NG!Q19</f>
        <v>8.8560602128211787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4.4836399999999994</v>
      </c>
      <c r="O19">
        <f>BYPL_ISGS_exbus!BB19</f>
        <v>492.85665214525312</v>
      </c>
      <c r="P19" s="77">
        <v>28.747499782589788</v>
      </c>
      <c r="Q19" s="77">
        <v>10.543143453623621</v>
      </c>
      <c r="R19" s="80">
        <v>0</v>
      </c>
      <c r="S19" s="80">
        <v>0</v>
      </c>
      <c r="T19" s="78">
        <f>SUMPRODUCT(LTA!F19:AJ19,LTA!F$101:AJ$101,LTA!F$104:AJ$104)</f>
        <v>71.05</v>
      </c>
      <c r="U19" s="78">
        <f>SUMPRODUCT(LTA!F19:AJ19,LTA!F$102:AJ$102,LTA!F$104:AJ$104)</f>
        <v>83.82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-274</v>
      </c>
      <c r="AA19" s="117">
        <f>STOA!I19</f>
        <v>0.36</v>
      </c>
      <c r="AB19" s="117">
        <f>-STOA!O19</f>
        <v>-197.18</v>
      </c>
      <c r="AC19">
        <f t="shared" si="0"/>
        <v>11.068394838073326</v>
      </c>
      <c r="AD19">
        <f t="shared" si="1"/>
        <v>300.16054972616951</v>
      </c>
      <c r="AE19">
        <f>'IDT-1'!C19</f>
        <v>0</v>
      </c>
      <c r="AF19" s="26"/>
      <c r="AG19">
        <f t="shared" si="2"/>
        <v>300.16054972616951</v>
      </c>
      <c r="AI19" s="75">
        <f>PXIL!I19</f>
        <v>0</v>
      </c>
      <c r="AJ19" s="75">
        <f>PXIL!O19</f>
        <v>0</v>
      </c>
      <c r="AK19" s="75">
        <f>RTM_IEX!I19</f>
        <v>30.66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2.4497</v>
      </c>
      <c r="E20">
        <f>GT_NG!Q20</f>
        <v>8.8560602128211787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4.7905159999999993</v>
      </c>
      <c r="O20">
        <f>BYPL_ISGS_exbus!BB20</f>
        <v>492.51634076074606</v>
      </c>
      <c r="P20" s="77">
        <v>28.747499782589788</v>
      </c>
      <c r="Q20" s="77">
        <v>10.543143453623621</v>
      </c>
      <c r="R20" s="80">
        <v>0</v>
      </c>
      <c r="S20" s="80">
        <v>0</v>
      </c>
      <c r="T20" s="78">
        <f>SUMPRODUCT(LTA!F20:AJ20,LTA!F$101:AJ$101,LTA!F$104:AJ$104)</f>
        <v>70.88</v>
      </c>
      <c r="U20" s="78">
        <f>SUMPRODUCT(LTA!F20:AJ20,LTA!F$102:AJ$102,LTA!F$104:AJ$104)</f>
        <v>83.84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-274</v>
      </c>
      <c r="AA20" s="117">
        <f>STOA!I20</f>
        <v>0.36</v>
      </c>
      <c r="AB20" s="117">
        <f>-STOA!O20</f>
        <v>-197.18</v>
      </c>
      <c r="AC20">
        <f t="shared" si="0"/>
        <v>11.125828606689666</v>
      </c>
      <c r="AD20">
        <f t="shared" si="1"/>
        <v>306.62968057304619</v>
      </c>
      <c r="AE20">
        <f>'IDT-1'!C20</f>
        <v>0</v>
      </c>
      <c r="AF20" s="26"/>
      <c r="AG20">
        <f t="shared" si="2"/>
        <v>306.62968057304619</v>
      </c>
      <c r="AI20" s="75">
        <f>PXIL!I20</f>
        <v>0</v>
      </c>
      <c r="AJ20" s="75">
        <f>PXIL!O20</f>
        <v>0</v>
      </c>
      <c r="AK20" s="75">
        <f>RTM_IEX!I20</f>
        <v>37.369999999999997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2.4497</v>
      </c>
      <c r="E21">
        <f>GT_NG!Q21</f>
        <v>8.8560602128211787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4.5381319999999992</v>
      </c>
      <c r="O21">
        <f>BYPL_ISGS_exbus!BB21</f>
        <v>493.44185996436983</v>
      </c>
      <c r="P21" s="77">
        <v>28.747499782589788</v>
      </c>
      <c r="Q21" s="77">
        <v>10.543143453623621</v>
      </c>
      <c r="R21" s="80">
        <v>0</v>
      </c>
      <c r="S21" s="80">
        <v>0</v>
      </c>
      <c r="T21" s="78">
        <f>SUMPRODUCT(LTA!F21:AJ21,LTA!F$101:AJ$101,LTA!F$104:AJ$104)</f>
        <v>70.86</v>
      </c>
      <c r="U21" s="78">
        <f>SUMPRODUCT(LTA!F21:AJ21,LTA!F$102:AJ$102,LTA!F$104:AJ$104)</f>
        <v>83.77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-284</v>
      </c>
      <c r="AA21" s="117">
        <f>STOA!I21</f>
        <v>0.36</v>
      </c>
      <c r="AB21" s="117">
        <f>-STOA!O21</f>
        <v>-197.18</v>
      </c>
      <c r="AC21">
        <f t="shared" si="0"/>
        <v>11.270253471703509</v>
      </c>
      <c r="AD21">
        <f t="shared" si="1"/>
        <v>302.80839091165603</v>
      </c>
      <c r="AE21">
        <f>'IDT-1'!C21</f>
        <v>0</v>
      </c>
      <c r="AF21" s="26"/>
      <c r="AG21">
        <f t="shared" si="2"/>
        <v>302.80839091165603</v>
      </c>
      <c r="AI21" s="75">
        <f>PXIL!I21</f>
        <v>0</v>
      </c>
      <c r="AJ21" s="75">
        <f>PXIL!O21</f>
        <v>0</v>
      </c>
      <c r="AK21" s="75">
        <f>RTM_IEX!I21</f>
        <v>43.11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2.4497</v>
      </c>
      <c r="E22">
        <f>GT_NG!Q22</f>
        <v>8.8560602128211787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4.749407999999999</v>
      </c>
      <c r="O22">
        <f>BYPL_ISGS_exbus!BB22</f>
        <v>493.44050121039589</v>
      </c>
      <c r="P22" s="77">
        <v>28.747499782589788</v>
      </c>
      <c r="Q22" s="77">
        <v>10.543143453623621</v>
      </c>
      <c r="R22" s="80">
        <v>0</v>
      </c>
      <c r="S22" s="80">
        <v>0</v>
      </c>
      <c r="T22" s="78">
        <f>SUMPRODUCT(LTA!F22:AJ22,LTA!F$101:AJ$101,LTA!F$104:AJ$104)</f>
        <v>70.81</v>
      </c>
      <c r="U22" s="78">
        <f>SUMPRODUCT(LTA!F22:AJ22,LTA!F$102:AJ$102,LTA!F$104:AJ$104)</f>
        <v>83.84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-274</v>
      </c>
      <c r="AA22" s="117">
        <f>STOA!I22</f>
        <v>0.36</v>
      </c>
      <c r="AB22" s="117">
        <f>-STOA!O22</f>
        <v>-197.18</v>
      </c>
      <c r="AC22">
        <f t="shared" si="0"/>
        <v>11.343831468246584</v>
      </c>
      <c r="AD22">
        <f t="shared" si="1"/>
        <v>331.18473016113893</v>
      </c>
      <c r="AE22">
        <f>'IDT-1'!C22</f>
        <v>0</v>
      </c>
      <c r="AF22" s="26"/>
      <c r="AG22">
        <f t="shared" si="2"/>
        <v>331.18473016113893</v>
      </c>
      <c r="AI22" s="75">
        <f>PXIL!I22</f>
        <v>0</v>
      </c>
      <c r="AJ22" s="75">
        <f>PXIL!O22</f>
        <v>0</v>
      </c>
      <c r="AK22" s="75">
        <f>RTM_IEX!I22</f>
        <v>61.33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2.4497</v>
      </c>
      <c r="E23">
        <f>GT_NG!Q23</f>
        <v>9.0259549709081703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46.28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4.5935799999999984</v>
      </c>
      <c r="O23">
        <f>BYPL_ISGS_exbus!BB23</f>
        <v>492.89460717110046</v>
      </c>
      <c r="P23" s="77">
        <v>28.747499782589788</v>
      </c>
      <c r="Q23" s="77">
        <v>10.543143453623621</v>
      </c>
      <c r="R23" s="80">
        <v>0</v>
      </c>
      <c r="S23" s="80">
        <v>0</v>
      </c>
      <c r="T23" s="78">
        <f>SUMPRODUCT(LTA!F23:AJ23,LTA!F$101:AJ$101,LTA!F$104:AJ$104)</f>
        <v>70.790000000000006</v>
      </c>
      <c r="U23" s="78">
        <f>SUMPRODUCT(LTA!F23:AJ23,LTA!F$102:AJ$102,LTA!F$104:AJ$104)</f>
        <v>115.88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-254</v>
      </c>
      <c r="AA23" s="117">
        <f>STOA!I23</f>
        <v>0.36</v>
      </c>
      <c r="AB23" s="117">
        <f>-STOA!O23</f>
        <v>-197.18</v>
      </c>
      <c r="AC23">
        <f t="shared" si="0"/>
        <v>11.212257046792438</v>
      </c>
      <c r="AD23">
        <f t="shared" si="1"/>
        <v>356.54222833142956</v>
      </c>
      <c r="AE23">
        <f>'IDT-1'!C23</f>
        <v>0</v>
      </c>
      <c r="AF23" s="26"/>
      <c r="AG23">
        <f t="shared" si="2"/>
        <v>356.54222833142956</v>
      </c>
      <c r="AI23" s="75">
        <f>PXIL!I23</f>
        <v>0</v>
      </c>
      <c r="AJ23" s="75">
        <f>PXIL!O23</f>
        <v>0</v>
      </c>
      <c r="AK23" s="75">
        <f>RTM_IEX!I23</f>
        <v>37.369999999999997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2.4497</v>
      </c>
      <c r="E24">
        <f>GT_NG!Q24</f>
        <v>9.0259549709081703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46.28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4.6671919999999991</v>
      </c>
      <c r="O24">
        <f>BYPL_ISGS_exbus!BB24</f>
        <v>500.63541299386736</v>
      </c>
      <c r="P24" s="77">
        <v>28.747499782589788</v>
      </c>
      <c r="Q24" s="77">
        <v>10.543143453623621</v>
      </c>
      <c r="R24" s="80">
        <v>0</v>
      </c>
      <c r="S24" s="80">
        <v>0</v>
      </c>
      <c r="T24" s="78">
        <f>SUMPRODUCT(LTA!F24:AJ24,LTA!F$101:AJ$101,LTA!F$104:AJ$104)</f>
        <v>70.88</v>
      </c>
      <c r="U24" s="78">
        <f>SUMPRODUCT(LTA!F24:AJ24,LTA!F$102:AJ$102,LTA!F$104:AJ$104)</f>
        <v>139.65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-229</v>
      </c>
      <c r="AA24" s="117">
        <f>STOA!I24</f>
        <v>0.36</v>
      </c>
      <c r="AB24" s="117">
        <f>-STOA!O24</f>
        <v>-197.18</v>
      </c>
      <c r="AC24">
        <f t="shared" si="0"/>
        <v>11.049742735577905</v>
      </c>
      <c r="AD24">
        <f t="shared" si="1"/>
        <v>388.459160465411</v>
      </c>
      <c r="AE24">
        <f>'IDT-1'!C24</f>
        <v>0</v>
      </c>
      <c r="AF24" s="26"/>
      <c r="AG24">
        <f t="shared" si="2"/>
        <v>388.459160465411</v>
      </c>
      <c r="AI24" s="75">
        <f>PXIL!I24</f>
        <v>0</v>
      </c>
      <c r="AJ24" s="75">
        <f>PXIL!O24</f>
        <v>0</v>
      </c>
      <c r="AK24" s="75">
        <f>RTM_IEX!I24</f>
        <v>12.45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2.4497</v>
      </c>
      <c r="E25">
        <f>GT_NG!Q25</f>
        <v>9.0259549709081703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46.28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4.5151879999999984</v>
      </c>
      <c r="O25">
        <f>BYPL_ISGS_exbus!BB25</f>
        <v>525.90767265123782</v>
      </c>
      <c r="P25" s="77">
        <v>64.569999999999993</v>
      </c>
      <c r="Q25" s="77">
        <v>10.543143453623621</v>
      </c>
      <c r="R25" s="80">
        <v>0</v>
      </c>
      <c r="S25" s="80">
        <v>0</v>
      </c>
      <c r="T25" s="78">
        <f>SUMPRODUCT(LTA!F25:AJ25,LTA!F$101:AJ$101,LTA!F$104:AJ$104)</f>
        <v>70.86</v>
      </c>
      <c r="U25" s="78">
        <f>SUMPRODUCT(LTA!F25:AJ25,LTA!F$102:AJ$102,LTA!F$104:AJ$104)</f>
        <v>139.65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-249</v>
      </c>
      <c r="AA25" s="117">
        <f>STOA!I25</f>
        <v>0.36</v>
      </c>
      <c r="AB25" s="117">
        <f>-STOA!O25</f>
        <v>-197.18</v>
      </c>
      <c r="AC25">
        <f t="shared" si="0"/>
        <v>11.716012430375248</v>
      </c>
      <c r="AD25">
        <f t="shared" si="1"/>
        <v>409.26564664539438</v>
      </c>
      <c r="AE25">
        <f>'IDT-1'!C25</f>
        <v>0</v>
      </c>
      <c r="AF25" s="26"/>
      <c r="AG25">
        <f t="shared" si="2"/>
        <v>409.26564664539438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2.4497</v>
      </c>
      <c r="E26">
        <f>GT_NG!Q26</f>
        <v>9.0259549709081703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46.28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4.7312439999999993</v>
      </c>
      <c r="O26">
        <f>BYPL_ISGS_exbus!BB26</f>
        <v>551.25747477095683</v>
      </c>
      <c r="P26" s="77">
        <v>64.569999999999993</v>
      </c>
      <c r="Q26" s="77">
        <v>19.47458549222798</v>
      </c>
      <c r="R26" s="80">
        <v>0</v>
      </c>
      <c r="S26" s="80">
        <v>0</v>
      </c>
      <c r="T26" s="78">
        <f>SUMPRODUCT(LTA!F26:AJ26,LTA!F$101:AJ$101,LTA!F$104:AJ$104)</f>
        <v>70.81</v>
      </c>
      <c r="U26" s="78">
        <f>SUMPRODUCT(LTA!F26:AJ26,LTA!F$102:AJ$102,LTA!F$104:AJ$104)</f>
        <v>139.56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-276</v>
      </c>
      <c r="AA26" s="117">
        <f>STOA!I26</f>
        <v>0.36</v>
      </c>
      <c r="AB26" s="117">
        <f>-STOA!O26</f>
        <v>-197.18</v>
      </c>
      <c r="AC26">
        <f t="shared" si="0"/>
        <v>12.3729752222124</v>
      </c>
      <c r="AD26">
        <f t="shared" si="1"/>
        <v>443.0859840118805</v>
      </c>
      <c r="AE26">
        <f>'IDT-1'!C26</f>
        <v>0</v>
      </c>
      <c r="AF26" s="26"/>
      <c r="AG26">
        <f t="shared" si="2"/>
        <v>443.0859840118805</v>
      </c>
      <c r="AI26" s="75">
        <f>PXIL!I26</f>
        <v>0</v>
      </c>
      <c r="AJ26" s="75">
        <f>PXIL!O26</f>
        <v>0</v>
      </c>
      <c r="AK26" s="75">
        <f>RTM_IEX!I26</f>
        <v>20.12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2.4497</v>
      </c>
      <c r="E27">
        <f>GT_NG!Q27</f>
        <v>9.0259549709081703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46.28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4.5706359999999986</v>
      </c>
      <c r="O27">
        <f>BYPL_ISGS_exbus!BB27</f>
        <v>610.00584299167576</v>
      </c>
      <c r="P27" s="77">
        <v>51.909999999999989</v>
      </c>
      <c r="Q27" s="77">
        <v>19.47</v>
      </c>
      <c r="R27" s="80">
        <v>0.02</v>
      </c>
      <c r="S27" s="80">
        <v>0</v>
      </c>
      <c r="T27" s="78">
        <f>SUMPRODUCT(LTA!F27:AJ27,LTA!F$101:AJ$101,LTA!F$104:AJ$104)</f>
        <v>70.790000000000006</v>
      </c>
      <c r="U27" s="78">
        <f>SUMPRODUCT(LTA!F27:AJ27,LTA!F$102:AJ$102,LTA!F$104:AJ$104)</f>
        <v>139.57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-252</v>
      </c>
      <c r="AA27" s="117">
        <f>STOA!I27</f>
        <v>0.36</v>
      </c>
      <c r="AB27" s="117">
        <f>-STOA!O27</f>
        <v>-276.47000000000003</v>
      </c>
      <c r="AC27">
        <f t="shared" si="0"/>
        <v>13.723458830525297</v>
      </c>
      <c r="AD27">
        <f t="shared" si="1"/>
        <v>484.1286751320585</v>
      </c>
      <c r="AE27">
        <f>'IDT-1'!C27</f>
        <v>0</v>
      </c>
      <c r="AF27" s="26"/>
      <c r="AG27">
        <f t="shared" si="2"/>
        <v>484.1286751320585</v>
      </c>
      <c r="AI27" s="75">
        <f>PXIL!I27</f>
        <v>0</v>
      </c>
      <c r="AJ27" s="75">
        <f>PXIL!O27</f>
        <v>0</v>
      </c>
      <c r="AK27" s="75">
        <f>RTM_IEX!I27</f>
        <v>71.87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2.4497</v>
      </c>
      <c r="E28">
        <f>GT_NG!Q28</f>
        <v>11.882002022244693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46.28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4.5247479999999989</v>
      </c>
      <c r="O28">
        <f>BYPL_ISGS_exbus!BB28</f>
        <v>639.25999290878258</v>
      </c>
      <c r="P28" s="77">
        <v>64.569999999999979</v>
      </c>
      <c r="Q28" s="77">
        <v>19.47</v>
      </c>
      <c r="R28" s="80">
        <v>0.02</v>
      </c>
      <c r="S28" s="80">
        <v>0</v>
      </c>
      <c r="T28" s="78">
        <f>SUMPRODUCT(LTA!F28:AJ28,LTA!F$101:AJ$101,LTA!F$104:AJ$104)</f>
        <v>70.88</v>
      </c>
      <c r="U28" s="78">
        <f>SUMPRODUCT(LTA!F28:AJ28,LTA!F$102:AJ$102,LTA!F$104:AJ$104)</f>
        <v>139.61000000000001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-207</v>
      </c>
      <c r="AA28" s="117">
        <f>STOA!I28</f>
        <v>0.36</v>
      </c>
      <c r="AB28" s="117">
        <f>-STOA!O28</f>
        <v>-276.47000000000003</v>
      </c>
      <c r="AC28">
        <f t="shared" si="0"/>
        <v>13.221109010948814</v>
      </c>
      <c r="AD28">
        <f t="shared" si="1"/>
        <v>517.9453339200785</v>
      </c>
      <c r="AE28">
        <f>'IDT-1'!C28</f>
        <v>0</v>
      </c>
      <c r="AF28" s="26"/>
      <c r="AG28">
        <f t="shared" si="2"/>
        <v>517.9453339200785</v>
      </c>
      <c r="AI28" s="75">
        <f>PXIL!I28</f>
        <v>0</v>
      </c>
      <c r="AJ28" s="75">
        <f>PXIL!O28</f>
        <v>0</v>
      </c>
      <c r="AK28" s="75">
        <f>RTM_IEX!I28</f>
        <v>15.33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2.4497</v>
      </c>
      <c r="E29">
        <f>GT_NG!Q29</f>
        <v>9.0259549709081703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4.5562959999999988</v>
      </c>
      <c r="O29">
        <f>BYPL_ISGS_exbus!BB29</f>
        <v>684.19585085904453</v>
      </c>
      <c r="P29" s="77">
        <v>64.569999999999979</v>
      </c>
      <c r="Q29" s="77">
        <v>19.47</v>
      </c>
      <c r="R29" s="80">
        <v>0.02</v>
      </c>
      <c r="S29" s="80">
        <v>0</v>
      </c>
      <c r="T29" s="78">
        <f>SUMPRODUCT(LTA!F29:AJ29,LTA!F$101:AJ$101,LTA!F$104:AJ$104)</f>
        <v>70.86</v>
      </c>
      <c r="U29" s="78">
        <f>SUMPRODUCT(LTA!F29:AJ29,LTA!F$102:AJ$102,LTA!F$104:AJ$104)</f>
        <v>136.80000000000001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-200</v>
      </c>
      <c r="AA29" s="117">
        <f>STOA!I29</f>
        <v>0.36</v>
      </c>
      <c r="AB29" s="117">
        <f>-STOA!O29</f>
        <v>-276.47000000000003</v>
      </c>
      <c r="AC29">
        <f t="shared" si="0"/>
        <v>13.547670076603987</v>
      </c>
      <c r="AD29">
        <f t="shared" si="1"/>
        <v>568.79013175334865</v>
      </c>
      <c r="AE29">
        <f>'IDT-1'!C29</f>
        <v>0</v>
      </c>
      <c r="AF29" s="26"/>
      <c r="AG29">
        <f t="shared" si="2"/>
        <v>568.79013175334865</v>
      </c>
      <c r="AI29" s="75">
        <f>PXIL!I29</f>
        <v>0</v>
      </c>
      <c r="AJ29" s="75">
        <f>PXIL!O29</f>
        <v>0</v>
      </c>
      <c r="AK29" s="75">
        <f>RTM_IEX!I29</f>
        <v>11.5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2.4497</v>
      </c>
      <c r="E30">
        <f>GT_NG!Q30</f>
        <v>9.0259549709081703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4.6021839999999994</v>
      </c>
      <c r="O30">
        <f>BYPL_ISGS_exbus!BB30</f>
        <v>707.56757819942993</v>
      </c>
      <c r="P30" s="77">
        <v>64.569999999999979</v>
      </c>
      <c r="Q30" s="77">
        <v>19.47</v>
      </c>
      <c r="R30" s="80">
        <v>1.72</v>
      </c>
      <c r="S30" s="80">
        <v>0</v>
      </c>
      <c r="T30" s="78">
        <f>SUMPRODUCT(LTA!F30:AJ30,LTA!F$101:AJ$101,LTA!F$104:AJ$104)</f>
        <v>70.81</v>
      </c>
      <c r="U30" s="78">
        <f>SUMPRODUCT(LTA!F30:AJ30,LTA!F$102:AJ$102,LTA!F$104:AJ$104)</f>
        <v>136.78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-175</v>
      </c>
      <c r="AA30" s="117">
        <f>STOA!I30</f>
        <v>0.36</v>
      </c>
      <c r="AB30" s="117">
        <f>-STOA!O30</f>
        <v>-276.47000000000003</v>
      </c>
      <c r="AC30">
        <f t="shared" si="0"/>
        <v>13.444935903544494</v>
      </c>
      <c r="AD30">
        <f t="shared" si="1"/>
        <v>607.44048126679343</v>
      </c>
      <c r="AE30">
        <f>'IDT-1'!C30</f>
        <v>-4.657</v>
      </c>
      <c r="AF30" s="26"/>
      <c r="AG30">
        <f t="shared" si="2"/>
        <v>602.78348126679339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2.4497</v>
      </c>
      <c r="E31">
        <f>GT_NG!Q31</f>
        <v>9.0259549709081703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4.5476919999999987</v>
      </c>
      <c r="O31">
        <f>BYPL_ISGS_exbus!BB31</f>
        <v>721.03097715844092</v>
      </c>
      <c r="P31" s="77">
        <v>64.569999999999979</v>
      </c>
      <c r="Q31" s="77">
        <v>19.47</v>
      </c>
      <c r="R31" s="80">
        <v>7.55</v>
      </c>
      <c r="S31" s="80">
        <v>0</v>
      </c>
      <c r="T31" s="78">
        <f>SUMPRODUCT(LTA!F31:AJ31,LTA!F$101:AJ$101,LTA!F$104:AJ$104)</f>
        <v>70.790000000000006</v>
      </c>
      <c r="U31" s="78">
        <f>SUMPRODUCT(LTA!F31:AJ31,LTA!F$102:AJ$102,LTA!F$104:AJ$104)</f>
        <v>136.77000000000001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-160</v>
      </c>
      <c r="AA31" s="117">
        <f>STOA!I31</f>
        <v>0.36</v>
      </c>
      <c r="AB31" s="117">
        <f>-STOA!O31</f>
        <v>-276.47000000000003</v>
      </c>
      <c r="AC31">
        <f t="shared" si="0"/>
        <v>13.480802371950862</v>
      </c>
      <c r="AD31">
        <f t="shared" si="1"/>
        <v>641.61352175739819</v>
      </c>
      <c r="AE31">
        <f>'IDT-1'!C31</f>
        <v>0</v>
      </c>
      <c r="AF31" s="26"/>
      <c r="AG31">
        <f t="shared" si="2"/>
        <v>641.61352175739819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2.4497</v>
      </c>
      <c r="E32">
        <f>GT_NG!Q32</f>
        <v>9.0259549709081703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4.529528</v>
      </c>
      <c r="O32">
        <f>BYPL_ISGS_exbus!BB32</f>
        <v>719.04298340170135</v>
      </c>
      <c r="P32" s="77">
        <v>64.569999999999979</v>
      </c>
      <c r="Q32" s="77">
        <v>19.47</v>
      </c>
      <c r="R32" s="80">
        <v>14.21</v>
      </c>
      <c r="S32" s="80">
        <v>0</v>
      </c>
      <c r="T32" s="78">
        <f>SUMPRODUCT(LTA!F32:AJ32,LTA!F$101:AJ$101,LTA!F$104:AJ$104)</f>
        <v>70.97</v>
      </c>
      <c r="U32" s="78">
        <f>SUMPRODUCT(LTA!F32:AJ32,LTA!F$102:AJ$102,LTA!F$104:AJ$104)</f>
        <v>136.81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-135</v>
      </c>
      <c r="AA32" s="117">
        <f>STOA!I32</f>
        <v>0.96</v>
      </c>
      <c r="AB32" s="117">
        <f>-STOA!O32</f>
        <v>-276.47000000000003</v>
      </c>
      <c r="AC32">
        <f t="shared" si="0"/>
        <v>13.307018995636675</v>
      </c>
      <c r="AD32">
        <f t="shared" si="1"/>
        <v>672.26114737697287</v>
      </c>
      <c r="AE32">
        <f>'IDT-1'!C32</f>
        <v>0</v>
      </c>
      <c r="AF32" s="26"/>
      <c r="AG32">
        <f t="shared" si="2"/>
        <v>672.26114737697287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2.4497</v>
      </c>
      <c r="E33">
        <f>GT_NG!Q33</f>
        <v>9.0259549709081703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4.2494199999999998</v>
      </c>
      <c r="O33">
        <f>BYPL_ISGS_exbus!BB33</f>
        <v>712.26900604481057</v>
      </c>
      <c r="P33" s="77">
        <v>64.569999999999979</v>
      </c>
      <c r="Q33" s="77">
        <v>19.47</v>
      </c>
      <c r="R33" s="80">
        <v>23.55</v>
      </c>
      <c r="S33" s="80">
        <v>0</v>
      </c>
      <c r="T33" s="78">
        <f>SUMPRODUCT(LTA!F33:AJ33,LTA!F$101:AJ$101,LTA!F$104:AJ$104)</f>
        <v>73.09</v>
      </c>
      <c r="U33" s="78">
        <f>SUMPRODUCT(LTA!F33:AJ33,LTA!F$102:AJ$102,LTA!F$104:AJ$104)</f>
        <v>136.80000000000001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-115</v>
      </c>
      <c r="AA33" s="117">
        <f>STOA!I33</f>
        <v>1.56</v>
      </c>
      <c r="AB33" s="117">
        <f>-STOA!O33</f>
        <v>-276.47000000000003</v>
      </c>
      <c r="AC33">
        <f t="shared" si="0"/>
        <v>13.283068494052126</v>
      </c>
      <c r="AD33">
        <f t="shared" si="1"/>
        <v>709.74101252166645</v>
      </c>
      <c r="AE33">
        <f>'IDT-1'!C33</f>
        <v>0</v>
      </c>
      <c r="AF33" s="26"/>
      <c r="AG33">
        <f t="shared" si="2"/>
        <v>709.74101252166645</v>
      </c>
      <c r="AI33" s="75">
        <f>PXIL!I33</f>
        <v>0</v>
      </c>
      <c r="AJ33" s="75">
        <f>PXIL!O33</f>
        <v>0</v>
      </c>
      <c r="AK33" s="75">
        <f>RTM_IEX!I33</f>
        <v>12.46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2.4497</v>
      </c>
      <c r="E34">
        <f>GT_NG!Q34</f>
        <v>9.0259549709081703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4.2628039999999983</v>
      </c>
      <c r="O34">
        <f>BYPL_ISGS_exbus!BB34</f>
        <v>711.10115791973089</v>
      </c>
      <c r="P34" s="77">
        <v>64.569999999999979</v>
      </c>
      <c r="Q34" s="77">
        <v>19.47</v>
      </c>
      <c r="R34" s="80">
        <v>16</v>
      </c>
      <c r="S34" s="80">
        <v>0</v>
      </c>
      <c r="T34" s="78">
        <f>SUMPRODUCT(LTA!F34:AJ34,LTA!F$101:AJ$101,LTA!F$104:AJ$104)</f>
        <v>75.7</v>
      </c>
      <c r="U34" s="78">
        <f>SUMPRODUCT(LTA!F34:AJ34,LTA!F$102:AJ$102,LTA!F$104:AJ$104)</f>
        <v>127.75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-85</v>
      </c>
      <c r="AA34" s="117">
        <f>STOA!I34</f>
        <v>3.36</v>
      </c>
      <c r="AB34" s="117">
        <f>-STOA!O34</f>
        <v>-276.47000000000003</v>
      </c>
      <c r="AC34">
        <f t="shared" si="0"/>
        <v>13.017301384085565</v>
      </c>
      <c r="AD34">
        <f t="shared" si="1"/>
        <v>740.07231550655342</v>
      </c>
      <c r="AE34">
        <f>'IDT-1'!C34</f>
        <v>-22.861999999999998</v>
      </c>
      <c r="AF34" s="26"/>
      <c r="AG34">
        <f t="shared" si="2"/>
        <v>717.21031550655346</v>
      </c>
      <c r="AI34" s="75">
        <f>PXIL!I34</f>
        <v>0</v>
      </c>
      <c r="AJ34" s="75">
        <f>PXIL!O34</f>
        <v>0</v>
      </c>
      <c r="AK34" s="75">
        <f>RTM_IEX!I34</f>
        <v>25.87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2.4497</v>
      </c>
      <c r="E35">
        <f>GT_NG!Q35</f>
        <v>9.0259549709081703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46.28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4.2216959999999997</v>
      </c>
      <c r="O35">
        <f>BYPL_ISGS_exbus!BB35</f>
        <v>714.34406190346522</v>
      </c>
      <c r="P35" s="77">
        <v>64.569999999999979</v>
      </c>
      <c r="Q35" s="77">
        <v>19.47</v>
      </c>
      <c r="R35" s="80">
        <v>16.850000000000005</v>
      </c>
      <c r="S35" s="80">
        <v>0</v>
      </c>
      <c r="T35" s="78">
        <f>SUMPRODUCT(LTA!F35:AJ35,LTA!F$101:AJ$101,LTA!F$104:AJ$104)</f>
        <v>88.61</v>
      </c>
      <c r="U35" s="78">
        <f>SUMPRODUCT(LTA!F35:AJ35,LTA!F$102:AJ$102,LTA!F$104:AJ$104)</f>
        <v>127.59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-25</v>
      </c>
      <c r="AA35" s="117">
        <f>STOA!I35</f>
        <v>12.42</v>
      </c>
      <c r="AB35" s="117">
        <f>-STOA!O35</f>
        <v>-276.47000000000003</v>
      </c>
      <c r="AC35">
        <f t="shared" si="0"/>
        <v>12.603124342899006</v>
      </c>
      <c r="AD35">
        <f t="shared" si="1"/>
        <v>769.75828853147436</v>
      </c>
      <c r="AE35">
        <f>'IDT-1'!C35</f>
        <v>-35.139000000000003</v>
      </c>
      <c r="AF35" s="26"/>
      <c r="AG35">
        <f t="shared" si="2"/>
        <v>734.61928853147435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-22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2.4497</v>
      </c>
      <c r="E36">
        <f>GT_NG!Q36</f>
        <v>9.0259549709081703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46.28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4.0706479999999994</v>
      </c>
      <c r="O36">
        <f>BYPL_ISGS_exbus!BB36</f>
        <v>720.27051741170715</v>
      </c>
      <c r="P36" s="77">
        <v>64.569999999999979</v>
      </c>
      <c r="Q36" s="77">
        <v>19.47</v>
      </c>
      <c r="R36" s="80">
        <v>16.850000000000005</v>
      </c>
      <c r="S36" s="80">
        <v>0</v>
      </c>
      <c r="T36" s="78">
        <f>SUMPRODUCT(LTA!F36:AJ36,LTA!F$101:AJ$101,LTA!F$104:AJ$104)</f>
        <v>103.38</v>
      </c>
      <c r="U36" s="78">
        <f>SUMPRODUCT(LTA!F36:AJ36,LTA!F$102:AJ$102,LTA!F$104:AJ$104)</f>
        <v>127.48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</v>
      </c>
      <c r="AA36" s="117">
        <f>STOA!I36</f>
        <v>16.920000000000002</v>
      </c>
      <c r="AB36" s="117">
        <f>-STOA!O36</f>
        <v>-276.47000000000003</v>
      </c>
      <c r="AC36">
        <f t="shared" si="0"/>
        <v>12.840312184015927</v>
      </c>
      <c r="AD36">
        <f t="shared" si="1"/>
        <v>792.45650819859941</v>
      </c>
      <c r="AE36">
        <f>'IDT-1'!C36</f>
        <v>-51.226999999999997</v>
      </c>
      <c r="AF36" s="26"/>
      <c r="AG36">
        <f t="shared" si="2"/>
        <v>741.22950819859943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-39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2.4497</v>
      </c>
      <c r="E37">
        <f>GT_NG!Q37</f>
        <v>9.0259549709081703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4.0429239999999993</v>
      </c>
      <c r="O37">
        <f>BYPL_ISGS_exbus!BB37</f>
        <v>707.9917636288493</v>
      </c>
      <c r="P37" s="77">
        <v>64.569999999999979</v>
      </c>
      <c r="Q37" s="77">
        <v>19.47</v>
      </c>
      <c r="R37" s="80">
        <v>16.850000000000005</v>
      </c>
      <c r="S37" s="80">
        <v>0</v>
      </c>
      <c r="T37" s="78">
        <f>SUMPRODUCT(LTA!F37:AJ37,LTA!F$101:AJ$101,LTA!F$104:AJ$104)</f>
        <v>120.57</v>
      </c>
      <c r="U37" s="78">
        <f>SUMPRODUCT(LTA!F37:AJ37,LTA!F$102:AJ$102,LTA!F$104:AJ$104)</f>
        <v>126.9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20.220000000000002</v>
      </c>
      <c r="AB37" s="117">
        <f>-STOA!O37</f>
        <v>-276.47000000000003</v>
      </c>
      <c r="AC37">
        <f t="shared" si="0"/>
        <v>12.871710669437999</v>
      </c>
      <c r="AD37">
        <f t="shared" si="1"/>
        <v>804.02863193031953</v>
      </c>
      <c r="AE37">
        <f>'IDT-1'!C37</f>
        <v>-55</v>
      </c>
      <c r="AF37" s="26"/>
      <c r="AG37">
        <f t="shared" si="2"/>
        <v>749.02863193031953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-45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2.4497</v>
      </c>
      <c r="E38">
        <f>GT_NG!Q38</f>
        <v>9.0259549709081703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46.28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4.0429239999999993</v>
      </c>
      <c r="O38">
        <f>BYPL_ISGS_exbus!BB38</f>
        <v>685.40542693348698</v>
      </c>
      <c r="P38" s="77">
        <v>64.569999999999979</v>
      </c>
      <c r="Q38" s="77">
        <v>19.47</v>
      </c>
      <c r="R38" s="80">
        <v>16.850000000000005</v>
      </c>
      <c r="S38" s="80">
        <v>0</v>
      </c>
      <c r="T38" s="78">
        <f>SUMPRODUCT(LTA!F38:AJ38,LTA!F$101:AJ$101,LTA!F$104:AJ$104)</f>
        <v>136.72</v>
      </c>
      <c r="U38" s="78">
        <f>SUMPRODUCT(LTA!F38:AJ38,LTA!F$102:AJ$102,LTA!F$104:AJ$104)</f>
        <v>126.67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24.42</v>
      </c>
      <c r="AB38" s="117">
        <f>-STOA!O38</f>
        <v>-276.47000000000003</v>
      </c>
      <c r="AC38">
        <f t="shared" si="0"/>
        <v>12.716834993685879</v>
      </c>
      <c r="AD38">
        <f t="shared" si="1"/>
        <v>816.71717091070934</v>
      </c>
      <c r="AE38">
        <f>'IDT-1'!C38</f>
        <v>-60</v>
      </c>
      <c r="AF38" s="26"/>
      <c r="AG38">
        <f t="shared" si="2"/>
        <v>756.71717091070934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2.4497</v>
      </c>
      <c r="E39">
        <f>GT_NG!Q39</f>
        <v>8.8560602128211787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46.28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3.8775359999999996</v>
      </c>
      <c r="O39">
        <f>BYPL_ISGS_exbus!BB39</f>
        <v>673.17104688244149</v>
      </c>
      <c r="P39" s="77">
        <v>64.569999999999979</v>
      </c>
      <c r="Q39" s="77">
        <v>14.6</v>
      </c>
      <c r="R39" s="80">
        <v>16.850000000000005</v>
      </c>
      <c r="S39" s="80">
        <v>0</v>
      </c>
      <c r="T39" s="78">
        <f>SUMPRODUCT(LTA!F39:AJ39,LTA!F$101:AJ$101,LTA!F$104:AJ$104)</f>
        <v>149.02999999999997</v>
      </c>
      <c r="U39" s="78">
        <f>SUMPRODUCT(LTA!F39:AJ39,LTA!F$102:AJ$102,LTA!F$104:AJ$104)</f>
        <v>126.30000000000001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30.42</v>
      </c>
      <c r="AB39" s="117">
        <f>-STOA!O39</f>
        <v>-276.47000000000003</v>
      </c>
      <c r="AC39">
        <f t="shared" si="0"/>
        <v>12.676847323354535</v>
      </c>
      <c r="AD39">
        <f t="shared" si="1"/>
        <v>822.25749577190811</v>
      </c>
      <c r="AE39">
        <f>'IDT-1'!C39</f>
        <v>-70</v>
      </c>
      <c r="AF39" s="26"/>
      <c r="AG39">
        <f t="shared" si="2"/>
        <v>752.25749577190811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2.4497</v>
      </c>
      <c r="E40">
        <f>GT_NG!Q40</f>
        <v>8.8560602128211787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46.28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3.6576559999999994</v>
      </c>
      <c r="O40">
        <f>BYPL_ISGS_exbus!BB40</f>
        <v>660.84544074301391</v>
      </c>
      <c r="P40" s="77">
        <v>64.569999999999979</v>
      </c>
      <c r="Q40" s="77">
        <v>14.6</v>
      </c>
      <c r="R40" s="80">
        <v>16.850000000000005</v>
      </c>
      <c r="S40" s="80">
        <v>0</v>
      </c>
      <c r="T40" s="78">
        <f>SUMPRODUCT(LTA!F40:AJ40,LTA!F$101:AJ$101,LTA!F$104:AJ$104)</f>
        <v>163.51</v>
      </c>
      <c r="U40" s="78">
        <f>SUMPRODUCT(LTA!F40:AJ40,LTA!F$102:AJ$102,LTA!F$104:AJ$104)</f>
        <v>126.23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36.42</v>
      </c>
      <c r="AB40" s="117">
        <f>-STOA!O40</f>
        <v>-276.47000000000003</v>
      </c>
      <c r="AC40">
        <f t="shared" si="0"/>
        <v>12.746055045327573</v>
      </c>
      <c r="AD40">
        <f t="shared" si="1"/>
        <v>830.05280191050758</v>
      </c>
      <c r="AE40">
        <f>'IDT-1'!C40</f>
        <v>-65</v>
      </c>
      <c r="AF40" s="26"/>
      <c r="AG40">
        <f t="shared" si="2"/>
        <v>765.05280191050758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-25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2.4497</v>
      </c>
      <c r="E41">
        <f>GT_NG!Q41</f>
        <v>8.8560602128211787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47.56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3.6480959999999993</v>
      </c>
      <c r="O41">
        <f>BYPL_ISGS_exbus!BB41</f>
        <v>662.9999827825244</v>
      </c>
      <c r="P41" s="77">
        <v>64.569999999999979</v>
      </c>
      <c r="Q41" s="77">
        <v>14.6</v>
      </c>
      <c r="R41" s="80">
        <v>16.850000000000005</v>
      </c>
      <c r="S41" s="80">
        <v>0</v>
      </c>
      <c r="T41" s="78">
        <f>SUMPRODUCT(LTA!F41:AJ41,LTA!F$101:AJ$101,LTA!F$104:AJ$104)</f>
        <v>171.57999999999998</v>
      </c>
      <c r="U41" s="78">
        <f>SUMPRODUCT(LTA!F41:AJ41,LTA!F$102:AJ$102,LTA!F$104:AJ$104)</f>
        <v>127.92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39.42</v>
      </c>
      <c r="AB41" s="117">
        <f>-STOA!O41</f>
        <v>-276.47000000000003</v>
      </c>
      <c r="AC41">
        <f t="shared" si="0"/>
        <v>12.710920336831361</v>
      </c>
      <c r="AD41">
        <f t="shared" si="1"/>
        <v>866.2729186585143</v>
      </c>
      <c r="AE41">
        <f>'IDT-1'!C41</f>
        <v>-75</v>
      </c>
      <c r="AF41" s="26"/>
      <c r="AG41">
        <f t="shared" si="2"/>
        <v>791.2729186585143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2.4497</v>
      </c>
      <c r="E42">
        <f>GT_NG!Q42</f>
        <v>11.586162852581161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47.56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3.5333759999999996</v>
      </c>
      <c r="O42">
        <f>BYPL_ISGS_exbus!BB42</f>
        <v>658.40245654902867</v>
      </c>
      <c r="P42" s="77">
        <v>64.569999999999979</v>
      </c>
      <c r="Q42" s="77">
        <v>14.6</v>
      </c>
      <c r="R42" s="80">
        <v>16.850000000000005</v>
      </c>
      <c r="S42" s="80">
        <v>0</v>
      </c>
      <c r="T42" s="78">
        <f>SUMPRODUCT(LTA!F42:AJ42,LTA!F$101:AJ$101,LTA!F$104:AJ$104)</f>
        <v>182.23000000000002</v>
      </c>
      <c r="U42" s="78">
        <f>SUMPRODUCT(LTA!F42:AJ42,LTA!F$102:AJ$102,LTA!F$104:AJ$104)</f>
        <v>126.89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43.92</v>
      </c>
      <c r="AB42" s="117">
        <f>-STOA!O42</f>
        <v>-276.47000000000003</v>
      </c>
      <c r="AC42">
        <f t="shared" si="0"/>
        <v>12.950905386039414</v>
      </c>
      <c r="AD42">
        <f t="shared" si="1"/>
        <v>863.17079001557056</v>
      </c>
      <c r="AE42">
        <f>'IDT-1'!C42</f>
        <v>-75</v>
      </c>
      <c r="AF42" s="26"/>
      <c r="AG42">
        <f t="shared" si="2"/>
        <v>788.17079001557056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2.4497</v>
      </c>
      <c r="E43">
        <f>GT_NG!Q43</f>
        <v>8.7663202771116442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47.56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3.4415999999999993</v>
      </c>
      <c r="O43">
        <f>BYPL_ISGS_exbus!BB43</f>
        <v>662.52420662676559</v>
      </c>
      <c r="P43" s="77">
        <v>64.569999999999979</v>
      </c>
      <c r="Q43" s="77">
        <v>14.6</v>
      </c>
      <c r="R43" s="80">
        <v>16.850000000000005</v>
      </c>
      <c r="S43" s="80">
        <v>0</v>
      </c>
      <c r="T43" s="78">
        <f>SUMPRODUCT(LTA!F43:AJ43,LTA!F$101:AJ$101,LTA!F$104:AJ$104)</f>
        <v>192.16</v>
      </c>
      <c r="U43" s="78">
        <f>SUMPRODUCT(LTA!F43:AJ43,LTA!F$102:AJ$102,LTA!F$104:AJ$104)</f>
        <v>126.34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48.4</v>
      </c>
      <c r="AB43" s="117">
        <f>-STOA!O43</f>
        <v>-276.47000000000003</v>
      </c>
      <c r="AC43">
        <f t="shared" si="0"/>
        <v>13.083103992815461</v>
      </c>
      <c r="AD43">
        <f t="shared" si="1"/>
        <v>918.2387229110617</v>
      </c>
      <c r="AE43">
        <f>'IDT-1'!C43</f>
        <v>-80</v>
      </c>
      <c r="AF43" s="26"/>
      <c r="AG43">
        <f t="shared" si="2"/>
        <v>838.2387229110617</v>
      </c>
      <c r="AI43" s="75">
        <f>PXIL!I43</f>
        <v>0</v>
      </c>
      <c r="AJ43" s="75">
        <f>PXIL!O43</f>
        <v>0</v>
      </c>
      <c r="AK43" s="75">
        <f>RTM_IEX!I43</f>
        <v>20.13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2.4497</v>
      </c>
      <c r="E44">
        <f>GT_NG!Q44</f>
        <v>8.7663202771116442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47.56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3.5104319999999998</v>
      </c>
      <c r="O44">
        <f>BYPL_ISGS_exbus!BB44</f>
        <v>662.61299871085521</v>
      </c>
      <c r="P44" s="77">
        <v>64.569999999999979</v>
      </c>
      <c r="Q44" s="77">
        <v>14.6</v>
      </c>
      <c r="R44" s="80">
        <v>16.850000000000005</v>
      </c>
      <c r="S44" s="80">
        <v>0</v>
      </c>
      <c r="T44" s="78">
        <f>SUMPRODUCT(LTA!F44:AJ44,LTA!F$101:AJ$101,LTA!F$104:AJ$104)</f>
        <v>203.44</v>
      </c>
      <c r="U44" s="78">
        <f>SUMPRODUCT(LTA!F44:AJ44,LTA!F$102:AJ$102,LTA!F$104:AJ$104)</f>
        <v>126.87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51.4</v>
      </c>
      <c r="AB44" s="117">
        <f>-STOA!O44</f>
        <v>-276.47000000000003</v>
      </c>
      <c r="AC44">
        <f t="shared" si="0"/>
        <v>13.232993890243746</v>
      </c>
      <c r="AD44">
        <f t="shared" si="1"/>
        <v>890.92645709772296</v>
      </c>
      <c r="AE44">
        <f>'IDT-1'!C44</f>
        <v>-70</v>
      </c>
      <c r="AF44" s="26"/>
      <c r="AG44">
        <f t="shared" si="2"/>
        <v>820.92645709772296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-22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2.4497</v>
      </c>
      <c r="E45">
        <f>GT_NG!Q45</f>
        <v>8.7663202771116442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48.582248969955089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3.7398719999999992</v>
      </c>
      <c r="O45">
        <f>BYPL_ISGS_exbus!BB45</f>
        <v>656.8342058143711</v>
      </c>
      <c r="P45" s="77">
        <v>64.569999999999979</v>
      </c>
      <c r="Q45" s="77">
        <v>14.6</v>
      </c>
      <c r="R45" s="80">
        <v>16.850000000000005</v>
      </c>
      <c r="S45" s="80">
        <v>0</v>
      </c>
      <c r="T45" s="78">
        <f>SUMPRODUCT(LTA!F45:AJ45,LTA!F$101:AJ$101,LTA!F$104:AJ$104)</f>
        <v>212.9</v>
      </c>
      <c r="U45" s="78">
        <f>SUMPRODUCT(LTA!F45:AJ45,LTA!F$102:AJ$102,LTA!F$104:AJ$104)</f>
        <v>127.68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54.4</v>
      </c>
      <c r="AB45" s="117">
        <f>-STOA!O45</f>
        <v>-276.47000000000003</v>
      </c>
      <c r="AC45">
        <f t="shared" si="0"/>
        <v>13.221150100468339</v>
      </c>
      <c r="AD45">
        <f t="shared" si="1"/>
        <v>909.6811969609696</v>
      </c>
      <c r="AE45">
        <f>'IDT-1'!C45</f>
        <v>-45</v>
      </c>
      <c r="AF45" s="26"/>
      <c r="AG45">
        <f t="shared" si="2"/>
        <v>864.6811969609696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-12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2.4497</v>
      </c>
      <c r="E46">
        <f>GT_NG!Q46</f>
        <v>8.7663202771116442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48.582248969955089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3.5515399999999988</v>
      </c>
      <c r="O46">
        <f>BYPL_ISGS_exbus!BB46</f>
        <v>655.75942170233634</v>
      </c>
      <c r="P46" s="77">
        <v>64.569999999999979</v>
      </c>
      <c r="Q46" s="77">
        <v>14.6</v>
      </c>
      <c r="R46" s="80">
        <v>16.850000000000005</v>
      </c>
      <c r="S46" s="80">
        <v>0</v>
      </c>
      <c r="T46" s="78">
        <f>SUMPRODUCT(LTA!F46:AJ46,LTA!F$101:AJ$101,LTA!F$104:AJ$104)</f>
        <v>217.52</v>
      </c>
      <c r="U46" s="78">
        <f>SUMPRODUCT(LTA!F46:AJ46,LTA!F$102:AJ$102,LTA!F$104:AJ$104)</f>
        <v>128.63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60.4</v>
      </c>
      <c r="AB46" s="117">
        <f>-STOA!O46</f>
        <v>-276.47000000000003</v>
      </c>
      <c r="AC46">
        <f t="shared" si="0"/>
        <v>13.373997571337799</v>
      </c>
      <c r="AD46">
        <f t="shared" si="1"/>
        <v>912.83523337806525</v>
      </c>
      <c r="AE46">
        <f>'IDT-1'!C46</f>
        <v>-65</v>
      </c>
      <c r="AF46" s="26"/>
      <c r="AG46">
        <f t="shared" si="2"/>
        <v>847.83523337806525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-19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2.4497</v>
      </c>
      <c r="E47">
        <f>GT_NG!Q47</f>
        <v>8.7663202771116442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48.582248969955089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3.6203719999999993</v>
      </c>
      <c r="O47">
        <f>BYPL_ISGS_exbus!BB47</f>
        <v>657.18974117926098</v>
      </c>
      <c r="P47" s="77">
        <v>64.569999999999979</v>
      </c>
      <c r="Q47" s="77">
        <v>14.6</v>
      </c>
      <c r="R47" s="80">
        <v>16.850000000000005</v>
      </c>
      <c r="S47" s="80">
        <v>0</v>
      </c>
      <c r="T47" s="78">
        <f>SUMPRODUCT(LTA!F47:AJ47,LTA!F$101:AJ$101,LTA!F$104:AJ$104)</f>
        <v>228.01</v>
      </c>
      <c r="U47" s="78">
        <f>SUMPRODUCT(LTA!F47:AJ47,LTA!F$102:AJ$102,LTA!F$104:AJ$104)</f>
        <v>127.91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61.9</v>
      </c>
      <c r="AB47" s="117">
        <f>-STOA!O47</f>
        <v>-276.47000000000003</v>
      </c>
      <c r="AC47">
        <f t="shared" si="0"/>
        <v>13.469481681413026</v>
      </c>
      <c r="AD47">
        <f t="shared" si="1"/>
        <v>961.75890074491463</v>
      </c>
      <c r="AE47">
        <f>'IDT-1'!C47</f>
        <v>-130</v>
      </c>
      <c r="AF47" s="26"/>
      <c r="AG47">
        <f t="shared" si="2"/>
        <v>831.75890074491463</v>
      </c>
      <c r="AI47" s="75">
        <f>PXIL!I47</f>
        <v>0</v>
      </c>
      <c r="AJ47" s="75">
        <f>PXIL!O47</f>
        <v>0</v>
      </c>
      <c r="AK47" s="75">
        <f>RTM_IEX!I47</f>
        <v>17.25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2.4497</v>
      </c>
      <c r="E48">
        <f>GT_NG!Q48</f>
        <v>8.7663202771116442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48.582248969955089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3.6614799999999992</v>
      </c>
      <c r="O48">
        <f>BYPL_ISGS_exbus!BB48</f>
        <v>633.64709632999723</v>
      </c>
      <c r="P48" s="77">
        <v>64.569999999999979</v>
      </c>
      <c r="Q48" s="77">
        <v>14.6</v>
      </c>
      <c r="R48" s="80">
        <v>16.850000000000005</v>
      </c>
      <c r="S48" s="80">
        <v>0</v>
      </c>
      <c r="T48" s="78">
        <f>SUMPRODUCT(LTA!F48:AJ48,LTA!F$101:AJ$101,LTA!F$104:AJ$104)</f>
        <v>230.42000000000002</v>
      </c>
      <c r="U48" s="78">
        <f>SUMPRODUCT(LTA!F48:AJ48,LTA!F$102:AJ$102,LTA!F$104:AJ$104)</f>
        <v>128.29000000000002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63.4</v>
      </c>
      <c r="AB48" s="117">
        <f>-STOA!O48</f>
        <v>-276.47000000000003</v>
      </c>
      <c r="AC48">
        <f t="shared" si="0"/>
        <v>13.485924157139504</v>
      </c>
      <c r="AD48">
        <f t="shared" si="1"/>
        <v>963.61092141992458</v>
      </c>
      <c r="AE48">
        <f>'IDT-1'!C48</f>
        <v>-145</v>
      </c>
      <c r="AF48" s="26"/>
      <c r="AG48">
        <f t="shared" si="2"/>
        <v>818.61092141992458</v>
      </c>
      <c r="AI48" s="75">
        <f>PXIL!I48</f>
        <v>0</v>
      </c>
      <c r="AJ48" s="75">
        <f>PXIL!O48</f>
        <v>0</v>
      </c>
      <c r="AK48" s="75">
        <f>RTM_IEX!I48</f>
        <v>38.33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2.4497</v>
      </c>
      <c r="E49">
        <f>GT_NG!Q49</f>
        <v>8.7663202771116442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48.582248969955089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3.5429359999999992</v>
      </c>
      <c r="O49">
        <f>BYPL_ISGS_exbus!BB49</f>
        <v>586.9265184364084</v>
      </c>
      <c r="P49" s="77">
        <v>64.569999999999979</v>
      </c>
      <c r="Q49" s="77">
        <v>14.6</v>
      </c>
      <c r="R49" s="80">
        <v>16.850000000000005</v>
      </c>
      <c r="S49" s="80">
        <v>0</v>
      </c>
      <c r="T49" s="78">
        <f>SUMPRODUCT(LTA!F49:AJ49,LTA!F$101:AJ$101,LTA!F$104:AJ$104)</f>
        <v>232.28000000000003</v>
      </c>
      <c r="U49" s="78">
        <f>SUMPRODUCT(LTA!F49:AJ49,LTA!F$102:AJ$102,LTA!F$104:AJ$104)</f>
        <v>128.63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64.3</v>
      </c>
      <c r="AB49" s="117">
        <f>-STOA!O49</f>
        <v>-276.47000000000003</v>
      </c>
      <c r="AC49">
        <f t="shared" si="0"/>
        <v>12.864915884475922</v>
      </c>
      <c r="AD49">
        <f t="shared" si="1"/>
        <v>893.66280779899898</v>
      </c>
      <c r="AE49">
        <f>'IDT-1'!C49</f>
        <v>-90.176000000000002</v>
      </c>
      <c r="AF49" s="26"/>
      <c r="AG49">
        <f t="shared" si="2"/>
        <v>803.48680779899894</v>
      </c>
      <c r="AI49" s="75">
        <f>PXIL!I49</f>
        <v>0</v>
      </c>
      <c r="AJ49" s="75">
        <f>PXIL!O49</f>
        <v>0</v>
      </c>
      <c r="AK49" s="75">
        <f>RTM_IEX!I49</f>
        <v>11.5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2.4497</v>
      </c>
      <c r="E50">
        <f>GT_NG!Q50</f>
        <v>8.7663202771116442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48.582248969955089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3.3823279999999989</v>
      </c>
      <c r="O50">
        <f>BYPL_ISGS_exbus!BB50</f>
        <v>560.30135385799781</v>
      </c>
      <c r="P50" s="77">
        <v>64.569999999999979</v>
      </c>
      <c r="Q50" s="77">
        <v>14.6</v>
      </c>
      <c r="R50" s="80">
        <v>16.850000000000005</v>
      </c>
      <c r="S50" s="80">
        <v>0</v>
      </c>
      <c r="T50" s="78">
        <f>SUMPRODUCT(LTA!F50:AJ50,LTA!F$101:AJ$101,LTA!F$104:AJ$104)</f>
        <v>234.24</v>
      </c>
      <c r="U50" s="78">
        <f>SUMPRODUCT(LTA!F50:AJ50,LTA!F$102:AJ$102,LTA!F$104:AJ$104)</f>
        <v>128.81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64.600000000000009</v>
      </c>
      <c r="AB50" s="117">
        <f>-STOA!O50</f>
        <v>-276.47000000000003</v>
      </c>
      <c r="AC50">
        <f t="shared" si="0"/>
        <v>12.549473085785909</v>
      </c>
      <c r="AD50">
        <f t="shared" si="1"/>
        <v>858.13247801927844</v>
      </c>
      <c r="AE50">
        <f>'IDT-1'!C50</f>
        <v>-74.512</v>
      </c>
      <c r="AF50" s="26"/>
      <c r="AG50">
        <f t="shared" si="2"/>
        <v>783.62047801927838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2.4497</v>
      </c>
      <c r="E51">
        <f>GT_NG!Q51</f>
        <v>8.7663202771116442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3.7035439999999995</v>
      </c>
      <c r="O51">
        <f>BYPL_ISGS_exbus!BB51</f>
        <v>506.45808968300361</v>
      </c>
      <c r="P51" s="77">
        <v>64.569999999999993</v>
      </c>
      <c r="Q51" s="77">
        <v>14.102453027139873</v>
      </c>
      <c r="R51" s="80">
        <v>16.850000000000005</v>
      </c>
      <c r="S51" s="80">
        <v>0</v>
      </c>
      <c r="T51" s="78">
        <f>SUMPRODUCT(LTA!F51:AJ51,LTA!F$101:AJ$101,LTA!F$104:AJ$104)</f>
        <v>235.21999999999997</v>
      </c>
      <c r="U51" s="78">
        <f>SUMPRODUCT(LTA!F51:AJ51,LTA!F$102:AJ$102,LTA!F$104:AJ$104)</f>
        <v>129.22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64.600000000000009</v>
      </c>
      <c r="AB51" s="117">
        <f>-STOA!O51</f>
        <v>-276.47000000000003</v>
      </c>
      <c r="AC51">
        <f t="shared" si="0"/>
        <v>12.121845158573572</v>
      </c>
      <c r="AD51">
        <f t="shared" si="1"/>
        <v>801.93051079863665</v>
      </c>
      <c r="AE51">
        <f>'IDT-1'!C51</f>
        <v>-33.445999999999998</v>
      </c>
      <c r="AF51" s="26"/>
      <c r="AG51">
        <f t="shared" si="2"/>
        <v>768.48451079863662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-4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2.4497</v>
      </c>
      <c r="E52">
        <f>GT_NG!Q52</f>
        <v>8.7663202771116442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3.8220879999999995</v>
      </c>
      <c r="O52">
        <f>BYPL_ISGS_exbus!BB52</f>
        <v>492.96443496856028</v>
      </c>
      <c r="P52" s="77">
        <v>28.748347321223267</v>
      </c>
      <c r="Q52" s="77">
        <v>14.102453027139873</v>
      </c>
      <c r="R52" s="80">
        <v>16.850000000000005</v>
      </c>
      <c r="S52" s="80">
        <v>0</v>
      </c>
      <c r="T52" s="78">
        <f>SUMPRODUCT(LTA!F52:AJ52,LTA!F$101:AJ$101,LTA!F$104:AJ$104)</f>
        <v>234.64999999999998</v>
      </c>
      <c r="U52" s="78">
        <f>SUMPRODUCT(LTA!F52:AJ52,LTA!F$102:AJ$102,LTA!F$104:AJ$104)</f>
        <v>133.86000000000001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64.600000000000009</v>
      </c>
      <c r="AB52" s="117">
        <f>-STOA!O52</f>
        <v>-276.47000000000003</v>
      </c>
      <c r="AC52">
        <f t="shared" si="0"/>
        <v>11.722921130624453</v>
      </c>
      <c r="AD52">
        <f t="shared" si="1"/>
        <v>765.03267143336564</v>
      </c>
      <c r="AE52">
        <f>'IDT-1'!C52</f>
        <v>-20.321000000000002</v>
      </c>
      <c r="AF52" s="26"/>
      <c r="AG52">
        <f t="shared" si="2"/>
        <v>744.71167143336561</v>
      </c>
      <c r="AI52" s="75">
        <f>PXIL!I52</f>
        <v>0</v>
      </c>
      <c r="AJ52" s="75">
        <f>PXIL!O52</f>
        <v>0</v>
      </c>
      <c r="AK52" s="75">
        <f>RTM_IEX!I52</f>
        <v>3.83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2.4497</v>
      </c>
      <c r="E53">
        <f>GT_NG!Q53</f>
        <v>8.7663202771116442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4.2771439999999998</v>
      </c>
      <c r="O53">
        <f>BYPL_ISGS_exbus!BB53</f>
        <v>503.87838047248187</v>
      </c>
      <c r="P53" s="77">
        <v>28.748347321223267</v>
      </c>
      <c r="Q53" s="77">
        <v>14.102453027139873</v>
      </c>
      <c r="R53" s="80">
        <v>16.850000000000005</v>
      </c>
      <c r="S53" s="80">
        <v>0</v>
      </c>
      <c r="T53" s="78">
        <f>SUMPRODUCT(LTA!F53:AJ53,LTA!F$101:AJ$101,LTA!F$104:AJ$104)</f>
        <v>221.73</v>
      </c>
      <c r="U53" s="78">
        <f>SUMPRODUCT(LTA!F53:AJ53,LTA!F$102:AJ$102,LTA!F$104:AJ$104)</f>
        <v>133.84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64.600000000000009</v>
      </c>
      <c r="AB53" s="117">
        <f>-STOA!O53</f>
        <v>-276.47000000000003</v>
      </c>
      <c r="AC53">
        <f t="shared" si="0"/>
        <v>11.826320511736284</v>
      </c>
      <c r="AD53">
        <f t="shared" si="1"/>
        <v>742.52827355617535</v>
      </c>
      <c r="AE53">
        <f>'IDT-1'!C53</f>
        <v>-12.278</v>
      </c>
      <c r="AF53" s="26"/>
      <c r="AG53">
        <f t="shared" si="2"/>
        <v>730.25027355617533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-17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2.4497</v>
      </c>
      <c r="E54">
        <f>GT_NG!Q54</f>
        <v>8.7663202771116442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4.3086919999999989</v>
      </c>
      <c r="O54">
        <f>BYPL_ISGS_exbus!BB54</f>
        <v>503.87838047248187</v>
      </c>
      <c r="P54" s="77">
        <v>28.748347321223267</v>
      </c>
      <c r="Q54" s="77">
        <v>14.102453027139873</v>
      </c>
      <c r="R54" s="80">
        <v>16.850000000000005</v>
      </c>
      <c r="S54" s="80">
        <v>0</v>
      </c>
      <c r="T54" s="78">
        <f>SUMPRODUCT(LTA!F54:AJ54,LTA!F$101:AJ$101,LTA!F$104:AJ$104)</f>
        <v>222.47</v>
      </c>
      <c r="U54" s="78">
        <f>SUMPRODUCT(LTA!F54:AJ54,LTA!F$102:AJ$102,LTA!F$104:AJ$104)</f>
        <v>133.74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-19</v>
      </c>
      <c r="AA54" s="117">
        <f>STOA!I54</f>
        <v>64.600000000000009</v>
      </c>
      <c r="AB54" s="117">
        <f>-STOA!O54</f>
        <v>-276.47000000000003</v>
      </c>
      <c r="AC54">
        <f t="shared" si="0"/>
        <v>12.151842724935316</v>
      </c>
      <c r="AD54">
        <f t="shared" si="1"/>
        <v>706.87429934297631</v>
      </c>
      <c r="AE54">
        <f>'IDT-1'!C54</f>
        <v>0</v>
      </c>
      <c r="AF54" s="26"/>
      <c r="AG54">
        <f t="shared" si="2"/>
        <v>706.87429934297631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-34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2.4497</v>
      </c>
      <c r="E55">
        <f>GT_NG!Q55</f>
        <v>8.6266286010900597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4.2905279999999992</v>
      </c>
      <c r="O55">
        <f>BYPL_ISGS_exbus!BB55</f>
        <v>504.46681783641026</v>
      </c>
      <c r="P55" s="77">
        <v>28.748347321223267</v>
      </c>
      <c r="Q55" s="77">
        <v>14.102453027139873</v>
      </c>
      <c r="R55" s="80">
        <v>16.850000000000005</v>
      </c>
      <c r="S55" s="80">
        <v>0</v>
      </c>
      <c r="T55" s="78">
        <f>SUMPRODUCT(LTA!F55:AJ55,LTA!F$101:AJ$101,LTA!F$104:AJ$104)</f>
        <v>223.98</v>
      </c>
      <c r="U55" s="78">
        <f>SUMPRODUCT(LTA!F55:AJ55,LTA!F$102:AJ$102,LTA!F$104:AJ$104)</f>
        <v>102.09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-44</v>
      </c>
      <c r="AA55" s="117">
        <f>STOA!I55</f>
        <v>64.600000000000009</v>
      </c>
      <c r="AB55" s="117">
        <f>-STOA!O55</f>
        <v>-276.47000000000003</v>
      </c>
      <c r="AC55">
        <f t="shared" si="0"/>
        <v>11.996937374055241</v>
      </c>
      <c r="AD55">
        <f t="shared" si="1"/>
        <v>665.31978638176338</v>
      </c>
      <c r="AE55">
        <f>'IDT-1'!C55</f>
        <v>0</v>
      </c>
      <c r="AF55" s="26"/>
      <c r="AG55">
        <f t="shared" si="2"/>
        <v>665.31978638176338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-21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2.4497</v>
      </c>
      <c r="E56">
        <f>GT_NG!Q56</f>
        <v>11.582002074688797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4.2580239999999989</v>
      </c>
      <c r="O56">
        <f>BYPL_ISGS_exbus!BB56</f>
        <v>503.86643768305964</v>
      </c>
      <c r="P56" s="77">
        <v>28.748347321223267</v>
      </c>
      <c r="Q56" s="77">
        <v>14.102453027139873</v>
      </c>
      <c r="R56" s="80">
        <v>16.850000000000005</v>
      </c>
      <c r="S56" s="80">
        <v>0</v>
      </c>
      <c r="T56" s="78">
        <f>SUMPRODUCT(LTA!F56:AJ56,LTA!F$101:AJ$101,LTA!F$104:AJ$104)</f>
        <v>226.07</v>
      </c>
      <c r="U56" s="78">
        <f>SUMPRODUCT(LTA!F56:AJ56,LTA!F$102:AJ$102,LTA!F$104:AJ$104)</f>
        <v>101.9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-64</v>
      </c>
      <c r="AA56" s="117">
        <f>STOA!I56</f>
        <v>64.600000000000009</v>
      </c>
      <c r="AB56" s="117">
        <f>-STOA!O56</f>
        <v>-276.47000000000003</v>
      </c>
      <c r="AC56">
        <f t="shared" si="0"/>
        <v>12.238292213083916</v>
      </c>
      <c r="AD56">
        <f t="shared" si="1"/>
        <v>646.30092086298259</v>
      </c>
      <c r="AE56">
        <f>'IDT-1'!C56</f>
        <v>0</v>
      </c>
      <c r="AF56" s="26"/>
      <c r="AG56">
        <f t="shared" si="2"/>
        <v>646.30092086298259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2.4497</v>
      </c>
      <c r="E57">
        <f>GT_NG!Q57</f>
        <v>11.582002074688797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4.4645199999999985</v>
      </c>
      <c r="O57">
        <f>BYPL_ISGS_exbus!BB57</f>
        <v>492.33089658700226</v>
      </c>
      <c r="P57" s="77">
        <v>28.748347321223267</v>
      </c>
      <c r="Q57" s="77">
        <v>14.102453027139873</v>
      </c>
      <c r="R57" s="80">
        <v>16.850000000000005</v>
      </c>
      <c r="S57" s="80">
        <v>0</v>
      </c>
      <c r="T57" s="78">
        <f>SUMPRODUCT(LTA!F57:AJ57,LTA!F$101:AJ$101,LTA!F$104:AJ$104)</f>
        <v>206.01</v>
      </c>
      <c r="U57" s="78">
        <f>SUMPRODUCT(LTA!F57:AJ57,LTA!F$102:AJ$102,LTA!F$104:AJ$104)</f>
        <v>101.7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-69</v>
      </c>
      <c r="AA57" s="117">
        <f>STOA!I57</f>
        <v>64.600000000000009</v>
      </c>
      <c r="AB57" s="117">
        <f>-STOA!O57</f>
        <v>-276.47000000000003</v>
      </c>
      <c r="AC57">
        <f t="shared" si="0"/>
        <v>11.898161723583243</v>
      </c>
      <c r="AD57">
        <f t="shared" si="1"/>
        <v>622.05200625642601</v>
      </c>
      <c r="AE57">
        <f>'IDT-1'!C57</f>
        <v>0</v>
      </c>
      <c r="AF57" s="26"/>
      <c r="AG57">
        <f t="shared" si="2"/>
        <v>622.05200625642601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2.4497</v>
      </c>
      <c r="E58">
        <f>GT_NG!Q58</f>
        <v>11.582002074688797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4.5840199999999989</v>
      </c>
      <c r="O58">
        <f>BYPL_ISGS_exbus!BB58</f>
        <v>490.45288259053575</v>
      </c>
      <c r="P58" s="77">
        <v>28.748347321223267</v>
      </c>
      <c r="Q58" s="77">
        <v>14.102453027139873</v>
      </c>
      <c r="R58" s="80">
        <v>16.850000000000005</v>
      </c>
      <c r="S58" s="80">
        <v>0</v>
      </c>
      <c r="T58" s="78">
        <f>SUMPRODUCT(LTA!F58:AJ58,LTA!F$101:AJ$101,LTA!F$104:AJ$104)</f>
        <v>206.47</v>
      </c>
      <c r="U58" s="78">
        <f>SUMPRODUCT(LTA!F58:AJ58,LTA!F$102:AJ$102,LTA!F$104:AJ$104)</f>
        <v>94.53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-79</v>
      </c>
      <c r="AA58" s="117">
        <f>STOA!I58</f>
        <v>64.3</v>
      </c>
      <c r="AB58" s="117">
        <f>-STOA!O58</f>
        <v>-276.47000000000003</v>
      </c>
      <c r="AC58">
        <f t="shared" si="0"/>
        <v>11.847633182980925</v>
      </c>
      <c r="AD58">
        <f t="shared" si="1"/>
        <v>610.3340208005618</v>
      </c>
      <c r="AE58">
        <f>'IDT-1'!C58</f>
        <v>0</v>
      </c>
      <c r="AF58" s="26"/>
      <c r="AG58">
        <f t="shared" si="2"/>
        <v>610.3340208005618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2.4497</v>
      </c>
      <c r="E59">
        <f>GT_NG!Q59</f>
        <v>8.8560602128211787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48.582248969955089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4.2216959999999997</v>
      </c>
      <c r="O59">
        <f>BYPL_ISGS_exbus!BB59</f>
        <v>496.07401623857078</v>
      </c>
      <c r="P59" s="77">
        <v>28.748347321223267</v>
      </c>
      <c r="Q59" s="77">
        <v>14.102453027139873</v>
      </c>
      <c r="R59" s="80">
        <v>16.850000000000005</v>
      </c>
      <c r="S59" s="80">
        <v>0</v>
      </c>
      <c r="T59" s="78">
        <f>SUMPRODUCT(LTA!F59:AJ59,LTA!F$101:AJ$101,LTA!F$104:AJ$104)</f>
        <v>206.65999999999997</v>
      </c>
      <c r="U59" s="78">
        <f>SUMPRODUCT(LTA!F59:AJ59,LTA!F$102:AJ$102,LTA!F$104:AJ$104)</f>
        <v>80.41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-84</v>
      </c>
      <c r="AA59" s="117">
        <f>STOA!I59</f>
        <v>62.5</v>
      </c>
      <c r="AB59" s="117">
        <f>-STOA!O59</f>
        <v>-276.47000000000003</v>
      </c>
      <c r="AC59">
        <f t="shared" si="0"/>
        <v>12.170002419499196</v>
      </c>
      <c r="AD59">
        <f t="shared" si="1"/>
        <v>646.644519350211</v>
      </c>
      <c r="AE59">
        <f>'IDT-1'!C59</f>
        <v>0</v>
      </c>
      <c r="AF59" s="26"/>
      <c r="AG59">
        <f t="shared" si="2"/>
        <v>646.644519350211</v>
      </c>
      <c r="AI59" s="75">
        <f>PXIL!I59</f>
        <v>0</v>
      </c>
      <c r="AJ59" s="75">
        <f>PXIL!O59</f>
        <v>0</v>
      </c>
      <c r="AK59" s="75">
        <f>RTM_IEX!I59</f>
        <v>49.83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2.4497</v>
      </c>
      <c r="E60">
        <f>GT_NG!Q60</f>
        <v>8.8560602128211787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48.582248969955089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4.1891919999999985</v>
      </c>
      <c r="O60">
        <f>BYPL_ISGS_exbus!BB60</f>
        <v>495.7273453391025</v>
      </c>
      <c r="P60" s="77">
        <v>28.748347321223267</v>
      </c>
      <c r="Q60" s="77">
        <v>14.6</v>
      </c>
      <c r="R60" s="80">
        <v>16.850000000000005</v>
      </c>
      <c r="S60" s="80">
        <v>0</v>
      </c>
      <c r="T60" s="78">
        <f>SUMPRODUCT(LTA!F60:AJ60,LTA!F$101:AJ$101,LTA!F$104:AJ$104)</f>
        <v>206.94</v>
      </c>
      <c r="U60" s="78">
        <f>SUMPRODUCT(LTA!F60:AJ60,LTA!F$102:AJ$102,LTA!F$104:AJ$104)</f>
        <v>80.31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-94</v>
      </c>
      <c r="AA60" s="117">
        <f>STOA!I60</f>
        <v>60.4</v>
      </c>
      <c r="AB60" s="117">
        <f>-STOA!O60</f>
        <v>-276.47000000000003</v>
      </c>
      <c r="AC60">
        <f t="shared" si="0"/>
        <v>12.234481368967</v>
      </c>
      <c r="AD60">
        <f t="shared" si="1"/>
        <v>633.81841247413513</v>
      </c>
      <c r="AE60">
        <f>'IDT-1'!C60</f>
        <v>0</v>
      </c>
      <c r="AF60" s="26"/>
      <c r="AG60">
        <f t="shared" si="2"/>
        <v>633.81841247413513</v>
      </c>
      <c r="AI60" s="75">
        <f>PXIL!I60</f>
        <v>0</v>
      </c>
      <c r="AJ60" s="75">
        <f>PXIL!O60</f>
        <v>0</v>
      </c>
      <c r="AK60" s="75">
        <f>RTM_IEX!I60</f>
        <v>48.87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2.4497</v>
      </c>
      <c r="E61">
        <f>GT_NG!Q61</f>
        <v>8.8560602128211787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48.582248969955089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4.5476919999999987</v>
      </c>
      <c r="O61">
        <f>BYPL_ISGS_exbus!BB61</f>
        <v>499.52264188640356</v>
      </c>
      <c r="P61" s="77">
        <v>28.748347321223267</v>
      </c>
      <c r="Q61" s="77">
        <v>14.6</v>
      </c>
      <c r="R61" s="80">
        <v>16.850000000000005</v>
      </c>
      <c r="S61" s="80">
        <v>0</v>
      </c>
      <c r="T61" s="78">
        <f>SUMPRODUCT(LTA!F61:AJ61,LTA!F$101:AJ$101,LTA!F$104:AJ$104)</f>
        <v>205.24</v>
      </c>
      <c r="U61" s="78">
        <f>SUMPRODUCT(LTA!F61:AJ61,LTA!F$102:AJ$102,LTA!F$104:AJ$104)</f>
        <v>80.25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-94</v>
      </c>
      <c r="AA61" s="117">
        <f>STOA!I61</f>
        <v>57.4</v>
      </c>
      <c r="AB61" s="117">
        <f>-STOA!O61</f>
        <v>-276.47000000000003</v>
      </c>
      <c r="AC61">
        <f t="shared" si="0"/>
        <v>12.153290778583248</v>
      </c>
      <c r="AD61">
        <f t="shared" si="1"/>
        <v>624.67339961181983</v>
      </c>
      <c r="AE61">
        <f>'IDT-1'!C61</f>
        <v>0</v>
      </c>
      <c r="AF61" s="26"/>
      <c r="AG61">
        <f t="shared" si="2"/>
        <v>624.67339961181983</v>
      </c>
      <c r="AI61" s="75">
        <f>PXIL!I61</f>
        <v>0</v>
      </c>
      <c r="AJ61" s="75">
        <f>PXIL!O61</f>
        <v>0</v>
      </c>
      <c r="AK61" s="75">
        <f>RTM_IEX!I61</f>
        <v>40.25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2.4497</v>
      </c>
      <c r="E62">
        <f>GT_NG!Q62</f>
        <v>8.8560602128211787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48.582248969955089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4.4922439999999986</v>
      </c>
      <c r="O62">
        <f>BYPL_ISGS_exbus!BB62</f>
        <v>496.14305812509269</v>
      </c>
      <c r="P62" s="77">
        <v>28.748347321223267</v>
      </c>
      <c r="Q62" s="77">
        <v>14.6</v>
      </c>
      <c r="R62" s="80">
        <v>16.850000000000005</v>
      </c>
      <c r="S62" s="80">
        <v>0</v>
      </c>
      <c r="T62" s="78">
        <f>SUMPRODUCT(LTA!F62:AJ62,LTA!F$101:AJ$101,LTA!F$104:AJ$104)</f>
        <v>218.37</v>
      </c>
      <c r="U62" s="78">
        <f>SUMPRODUCT(LTA!F62:AJ62,LTA!F$102:AJ$102,LTA!F$104:AJ$104)</f>
        <v>80.09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-89</v>
      </c>
      <c r="AA62" s="117">
        <f>STOA!I62</f>
        <v>54.4</v>
      </c>
      <c r="AB62" s="117">
        <f>-STOA!O62</f>
        <v>-276.47000000000003</v>
      </c>
      <c r="AC62">
        <f t="shared" si="0"/>
        <v>12.082015861472737</v>
      </c>
      <c r="AD62">
        <f t="shared" si="1"/>
        <v>626.68964276761949</v>
      </c>
      <c r="AE62">
        <f>'IDT-1'!C62</f>
        <v>0</v>
      </c>
      <c r="AF62" s="26"/>
      <c r="AG62">
        <f t="shared" si="2"/>
        <v>626.68964276761949</v>
      </c>
      <c r="AI62" s="75">
        <f>PXIL!I62</f>
        <v>0</v>
      </c>
      <c r="AJ62" s="75">
        <f>PXIL!O62</f>
        <v>0</v>
      </c>
      <c r="AK62" s="75">
        <f>RTM_IEX!I62</f>
        <v>30.66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2.4497</v>
      </c>
      <c r="E63">
        <f>GT_NG!Q63</f>
        <v>8.8560602128211787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48.582248969955089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4.5840199999999989</v>
      </c>
      <c r="O63">
        <f>BYPL_ISGS_exbus!BB63</f>
        <v>497.61039131584732</v>
      </c>
      <c r="P63" s="77">
        <v>28.748347321223267</v>
      </c>
      <c r="Q63" s="77">
        <v>14.6</v>
      </c>
      <c r="R63" s="80">
        <v>16.850000000000005</v>
      </c>
      <c r="S63" s="80">
        <v>0</v>
      </c>
      <c r="T63" s="78">
        <f>SUMPRODUCT(LTA!F63:AJ63,LTA!F$101:AJ$101,LTA!F$104:AJ$104)</f>
        <v>215.05</v>
      </c>
      <c r="U63" s="78">
        <f>SUMPRODUCT(LTA!F63:AJ63,LTA!F$102:AJ$102,LTA!F$104:AJ$104)</f>
        <v>88.17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-89</v>
      </c>
      <c r="AA63" s="117">
        <f>STOA!I63</f>
        <v>51.4</v>
      </c>
      <c r="AB63" s="117">
        <f>-STOA!O63</f>
        <v>-276.47000000000003</v>
      </c>
      <c r="AC63">
        <f t="shared" si="0"/>
        <v>12.043816022351377</v>
      </c>
      <c r="AD63">
        <f t="shared" si="1"/>
        <v>622.38695179749539</v>
      </c>
      <c r="AE63">
        <f>'IDT-1'!C63</f>
        <v>0</v>
      </c>
      <c r="AF63" s="26"/>
      <c r="AG63">
        <f t="shared" si="2"/>
        <v>622.38695179749539</v>
      </c>
      <c r="AI63" s="75">
        <f>PXIL!I63</f>
        <v>0</v>
      </c>
      <c r="AJ63" s="75">
        <f>PXIL!O63</f>
        <v>0</v>
      </c>
      <c r="AK63" s="75">
        <f>RTM_IEX!I63</f>
        <v>23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2.4497</v>
      </c>
      <c r="E64">
        <f>GT_NG!Q64</f>
        <v>8.8560602128211787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48.582248969955089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4.5754159999999988</v>
      </c>
      <c r="O64">
        <f>BYPL_ISGS_exbus!BB64</f>
        <v>497.60648639005188</v>
      </c>
      <c r="P64" s="77">
        <v>28.748347321223267</v>
      </c>
      <c r="Q64" s="77">
        <v>14.6</v>
      </c>
      <c r="R64" s="80">
        <v>16.850000000000005</v>
      </c>
      <c r="S64" s="80">
        <v>0</v>
      </c>
      <c r="T64" s="78">
        <f>SUMPRODUCT(LTA!F64:AJ64,LTA!F$101:AJ$101,LTA!F$104:AJ$104)</f>
        <v>207.38</v>
      </c>
      <c r="U64" s="78">
        <f>SUMPRODUCT(LTA!F64:AJ64,LTA!F$102:AJ$102,LTA!F$104:AJ$104)</f>
        <v>88.32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-84</v>
      </c>
      <c r="AA64" s="117">
        <f>STOA!I64</f>
        <v>48.4</v>
      </c>
      <c r="AB64" s="117">
        <f>-STOA!O64</f>
        <v>-276.47000000000003</v>
      </c>
      <c r="AC64">
        <f t="shared" si="0"/>
        <v>11.864587306193398</v>
      </c>
      <c r="AD64">
        <f t="shared" si="1"/>
        <v>612.24367158785799</v>
      </c>
      <c r="AE64">
        <f>'IDT-1'!C64</f>
        <v>0</v>
      </c>
      <c r="AF64" s="26"/>
      <c r="AG64">
        <f t="shared" si="2"/>
        <v>612.24367158785799</v>
      </c>
      <c r="AI64" s="75">
        <f>PXIL!I64</f>
        <v>0</v>
      </c>
      <c r="AJ64" s="75">
        <f>PXIL!O64</f>
        <v>0</v>
      </c>
      <c r="AK64" s="75">
        <f>RTM_IEX!I64</f>
        <v>18.21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2.4497</v>
      </c>
      <c r="E65">
        <f>GT_NG!Q65</f>
        <v>8.8560602128211787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48.582248969955089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4.5706359999999986</v>
      </c>
      <c r="O65">
        <f>BYPL_ISGS_exbus!BB65</f>
        <v>497.23408289264734</v>
      </c>
      <c r="P65" s="77">
        <v>28.748347321223267</v>
      </c>
      <c r="Q65" s="77">
        <v>14.6</v>
      </c>
      <c r="R65" s="80">
        <v>16.850000000000005</v>
      </c>
      <c r="S65" s="80">
        <v>0</v>
      </c>
      <c r="T65" s="78">
        <f>SUMPRODUCT(LTA!F65:AJ65,LTA!F$101:AJ$101,LTA!F$104:AJ$104)</f>
        <v>199.23000000000002</v>
      </c>
      <c r="U65" s="78">
        <f>SUMPRODUCT(LTA!F65:AJ65,LTA!F$102:AJ$102,LTA!F$104:AJ$104)</f>
        <v>88.330000000000013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-79</v>
      </c>
      <c r="AA65" s="117">
        <f>STOA!I65</f>
        <v>45.4</v>
      </c>
      <c r="AB65" s="117">
        <f>-STOA!O65</f>
        <v>-276.47000000000003</v>
      </c>
      <c r="AC65">
        <f t="shared" si="0"/>
        <v>11.665134984071607</v>
      </c>
      <c r="AD65">
        <f t="shared" si="1"/>
        <v>575.71594041257526</v>
      </c>
      <c r="AE65">
        <f>'IDT-1'!C65</f>
        <v>0</v>
      </c>
      <c r="AF65" s="26"/>
      <c r="AG65">
        <f t="shared" si="2"/>
        <v>575.71594041257526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-12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2.4497</v>
      </c>
      <c r="E66">
        <f>GT_NG!Q66</f>
        <v>8.8560602128211787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48.582248969955089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4.5792399999999995</v>
      </c>
      <c r="O66">
        <f>BYPL_ISGS_exbus!BB66</f>
        <v>501.42344289202572</v>
      </c>
      <c r="P66" s="77">
        <v>28.748347321223267</v>
      </c>
      <c r="Q66" s="77">
        <v>14.6</v>
      </c>
      <c r="R66" s="80">
        <v>16.850000000000005</v>
      </c>
      <c r="S66" s="80">
        <v>0</v>
      </c>
      <c r="T66" s="78">
        <f>SUMPRODUCT(LTA!F66:AJ66,LTA!F$101:AJ$101,LTA!F$104:AJ$104)</f>
        <v>188.23000000000002</v>
      </c>
      <c r="U66" s="78">
        <f>SUMPRODUCT(LTA!F66:AJ66,LTA!F$102:AJ$102,LTA!F$104:AJ$104)</f>
        <v>88.39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-74</v>
      </c>
      <c r="AA66" s="117">
        <f>STOA!I66</f>
        <v>42.4</v>
      </c>
      <c r="AB66" s="117">
        <f>-STOA!O66</f>
        <v>-276.47000000000003</v>
      </c>
      <c r="AC66">
        <f t="shared" si="0"/>
        <v>11.659308214965895</v>
      </c>
      <c r="AD66">
        <f t="shared" si="1"/>
        <v>556.97973118105938</v>
      </c>
      <c r="AE66">
        <f>'IDT-1'!C66</f>
        <v>0</v>
      </c>
      <c r="AF66" s="26"/>
      <c r="AG66">
        <f t="shared" si="2"/>
        <v>556.97973118105938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-26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2.4497</v>
      </c>
      <c r="E67">
        <f>GT_NG!Q67</f>
        <v>8.8560602128211787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48.582248969955089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4.8048559999999991</v>
      </c>
      <c r="O67">
        <f>BYPL_ISGS_exbus!BB67</f>
        <v>506.46926226341242</v>
      </c>
      <c r="P67" s="77">
        <v>28.748347321223267</v>
      </c>
      <c r="Q67" s="77">
        <v>14.659999999999998</v>
      </c>
      <c r="R67" s="80">
        <v>16.850000000000005</v>
      </c>
      <c r="S67" s="80">
        <v>0</v>
      </c>
      <c r="T67" s="78">
        <f>SUMPRODUCT(LTA!F67:AJ67,LTA!F$101:AJ$101,LTA!F$104:AJ$104)</f>
        <v>176.4</v>
      </c>
      <c r="U67" s="78">
        <f>SUMPRODUCT(LTA!F67:AJ67,LTA!F$102:AJ$102,LTA!F$104:AJ$104)</f>
        <v>133.74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-104</v>
      </c>
      <c r="AA67" s="117">
        <f>STOA!I67</f>
        <v>33.4</v>
      </c>
      <c r="AB67" s="117">
        <f>-STOA!O67</f>
        <v>-276.47000000000003</v>
      </c>
      <c r="AC67">
        <f t="shared" si="0"/>
        <v>12.383663477388254</v>
      </c>
      <c r="AD67">
        <f t="shared" si="1"/>
        <v>534.10681129002364</v>
      </c>
      <c r="AE67">
        <f>'IDT-1'!C67</f>
        <v>0</v>
      </c>
      <c r="AF67" s="26"/>
      <c r="AG67">
        <f t="shared" si="2"/>
        <v>534.10681129002364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-48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2.4497</v>
      </c>
      <c r="E68">
        <f>GT_NG!Q68</f>
        <v>8.8560602128211787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48.582248969955089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4.639467999999999</v>
      </c>
      <c r="O68">
        <f>BYPL_ISGS_exbus!BB68</f>
        <v>512.48706020201632</v>
      </c>
      <c r="P68" s="77">
        <v>64.569999999999993</v>
      </c>
      <c r="Q68" s="77">
        <v>14.659999999999998</v>
      </c>
      <c r="R68" s="80">
        <v>16.84</v>
      </c>
      <c r="S68" s="80">
        <v>0</v>
      </c>
      <c r="T68" s="78">
        <f>SUMPRODUCT(LTA!F68:AJ68,LTA!F$101:AJ$101,LTA!F$104:AJ$104)</f>
        <v>165.63</v>
      </c>
      <c r="U68" s="78">
        <f>SUMPRODUCT(LTA!F68:AJ68,LTA!F$102:AJ$102,LTA!F$104:AJ$104)</f>
        <v>134.12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-104</v>
      </c>
      <c r="AA68" s="117">
        <f>STOA!I68</f>
        <v>30.4</v>
      </c>
      <c r="AB68" s="117">
        <f>-STOA!O68</f>
        <v>-276.47000000000003</v>
      </c>
      <c r="AC68">
        <f t="shared" ref="AC68:AC98" si="3">SUMIF(B68:AB68,"&gt;0")*$AC$2-SUMIF(B68:AB68,"&lt;0")*($AC$2/(1-$AC$2))+SUMIF(AI68:AR68,"&gt;0")*$AC$2-SUMIF(AI68:AR68,"&lt;0")*($AC$2/(1-$AC$2))</f>
        <v>12.898819054087065</v>
      </c>
      <c r="AD68">
        <f t="shared" ref="AD68:AD98" si="4">SUM(B68:AB68,AI68:AR68)-AC68</f>
        <v>531.86571833070548</v>
      </c>
      <c r="AE68">
        <f>'IDT-1'!C68</f>
        <v>0</v>
      </c>
      <c r="AF68" s="26"/>
      <c r="AG68">
        <f t="shared" ref="AG68:AG98" si="5">SUM(AD68:AF68)</f>
        <v>531.86571833070548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-78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2.4497</v>
      </c>
      <c r="E69">
        <f>GT_NG!Q69</f>
        <v>8.8560602128211787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48.582248969955089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4.4329719999999986</v>
      </c>
      <c r="O69">
        <f>BYPL_ISGS_exbus!BB69</f>
        <v>557.77534251705788</v>
      </c>
      <c r="P69" s="77">
        <v>64.569999999999979</v>
      </c>
      <c r="Q69" s="77">
        <v>14.560000000000002</v>
      </c>
      <c r="R69" s="80">
        <v>16.55</v>
      </c>
      <c r="S69" s="80">
        <v>0</v>
      </c>
      <c r="T69" s="78">
        <f>SUMPRODUCT(LTA!F69:AJ69,LTA!F$101:AJ$101,LTA!F$104:AJ$104)</f>
        <v>151.20999999999998</v>
      </c>
      <c r="U69" s="78">
        <f>SUMPRODUCT(LTA!F69:AJ69,LTA!F$102:AJ$102,LTA!F$104:AJ$104)</f>
        <v>134.19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-186</v>
      </c>
      <c r="AA69" s="117">
        <f>STOA!I69</f>
        <v>27.4</v>
      </c>
      <c r="AB69" s="117">
        <f>-STOA!O69</f>
        <v>-276.47000000000003</v>
      </c>
      <c r="AC69">
        <f t="shared" si="3"/>
        <v>13.208643283748211</v>
      </c>
      <c r="AD69">
        <f t="shared" si="4"/>
        <v>558.72768041608583</v>
      </c>
      <c r="AE69">
        <f>'IDT-1'!C69</f>
        <v>0</v>
      </c>
      <c r="AF69" s="26"/>
      <c r="AG69">
        <f t="shared" si="5"/>
        <v>558.72768041608583</v>
      </c>
      <c r="AI69" s="75">
        <f>PXIL!I69</f>
        <v>0</v>
      </c>
      <c r="AJ69" s="75">
        <f>PXIL!O69</f>
        <v>0</v>
      </c>
      <c r="AK69" s="75">
        <f>RTM_IEX!I69</f>
        <v>3.83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2.4497</v>
      </c>
      <c r="E70">
        <f>GT_NG!Q70</f>
        <v>8.8560602128211787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48.582248969955089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4.5381319999999992</v>
      </c>
      <c r="O70">
        <f>BYPL_ISGS_exbus!BB70</f>
        <v>576.26837497089741</v>
      </c>
      <c r="P70" s="77">
        <v>64.569999999999979</v>
      </c>
      <c r="Q70" s="77">
        <v>14.560000000000002</v>
      </c>
      <c r="R70" s="80">
        <v>16.41</v>
      </c>
      <c r="S70" s="80">
        <v>0</v>
      </c>
      <c r="T70" s="78">
        <f>SUMPRODUCT(LTA!F70:AJ70,LTA!F$101:AJ$101,LTA!F$104:AJ$104)</f>
        <v>136.62</v>
      </c>
      <c r="U70" s="78">
        <f>SUMPRODUCT(LTA!F70:AJ70,LTA!F$102:AJ$102,LTA!F$104:AJ$104)</f>
        <v>134.29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-161</v>
      </c>
      <c r="AA70" s="117">
        <f>STOA!I70</f>
        <v>19.899999999999999</v>
      </c>
      <c r="AB70" s="117">
        <f>-STOA!O70</f>
        <v>-276.47000000000003</v>
      </c>
      <c r="AC70">
        <f t="shared" si="3"/>
        <v>13.055078102120046</v>
      </c>
      <c r="AD70">
        <f t="shared" si="4"/>
        <v>561.51943805155338</v>
      </c>
      <c r="AE70">
        <f>'IDT-1'!C70</f>
        <v>0</v>
      </c>
      <c r="AF70" s="26"/>
      <c r="AG70">
        <f t="shared" si="5"/>
        <v>561.51943805155338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-15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2.4497</v>
      </c>
      <c r="E71">
        <f>GT_NG!Q71</f>
        <v>8.7663202771116442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48.582248969955089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4.3364159999999989</v>
      </c>
      <c r="O71">
        <f>BYPL_ISGS_exbus!BB71</f>
        <v>551.35058060350912</v>
      </c>
      <c r="P71" s="77">
        <v>64.569999999999979</v>
      </c>
      <c r="Q71" s="77">
        <v>19.402533298511361</v>
      </c>
      <c r="R71" s="80">
        <v>10.072727518959914</v>
      </c>
      <c r="S71" s="80">
        <v>0</v>
      </c>
      <c r="T71" s="78">
        <f>SUMPRODUCT(LTA!F71:AJ71,LTA!F$101:AJ$101,LTA!F$104:AJ$104)</f>
        <v>121.05000000000001</v>
      </c>
      <c r="U71" s="78">
        <f>SUMPRODUCT(LTA!F71:AJ71,LTA!F$102:AJ$102,LTA!F$104:AJ$104)</f>
        <v>136.22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-131</v>
      </c>
      <c r="AA71" s="117">
        <f>STOA!I71</f>
        <v>12.4</v>
      </c>
      <c r="AB71" s="117">
        <f>-STOA!O71</f>
        <v>-276.47000000000003</v>
      </c>
      <c r="AC71">
        <f t="shared" si="3"/>
        <v>12.31883925614774</v>
      </c>
      <c r="AD71">
        <f t="shared" si="4"/>
        <v>568.99168741189931</v>
      </c>
      <c r="AE71">
        <f>'IDT-1'!C71</f>
        <v>0</v>
      </c>
      <c r="AF71" s="26"/>
      <c r="AG71">
        <f t="shared" si="5"/>
        <v>568.99168741189931</v>
      </c>
      <c r="AI71" s="75">
        <f>PXIL!I71</f>
        <v>0</v>
      </c>
      <c r="AJ71" s="75">
        <f>PXIL!O71</f>
        <v>0</v>
      </c>
      <c r="AK71" s="75">
        <f>RTM_IEX!I71</f>
        <v>9.58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2.4497</v>
      </c>
      <c r="E72">
        <f>GT_NG!Q72</f>
        <v>8.7663202771116442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48.582248969955089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4.1394799999999989</v>
      </c>
      <c r="O72">
        <f>BYPL_ISGS_exbus!BB72</f>
        <v>564.93540328406868</v>
      </c>
      <c r="P72" s="77">
        <v>64.569999999999979</v>
      </c>
      <c r="Q72" s="77">
        <v>19.402533298511361</v>
      </c>
      <c r="R72" s="80">
        <v>3.6900000000000004</v>
      </c>
      <c r="S72" s="80">
        <v>0</v>
      </c>
      <c r="T72" s="78">
        <f>SUMPRODUCT(LTA!F72:AJ72,LTA!F$101:AJ$101,LTA!F$104:AJ$104)</f>
        <v>104.57</v>
      </c>
      <c r="U72" s="78">
        <f>SUMPRODUCT(LTA!F72:AJ72,LTA!F$102:AJ$102,LTA!F$104:AJ$104)</f>
        <v>136.29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-106</v>
      </c>
      <c r="AA72" s="117">
        <f>STOA!I72</f>
        <v>9.4</v>
      </c>
      <c r="AB72" s="117">
        <f>-STOA!O72</f>
        <v>-276.47000000000003</v>
      </c>
      <c r="AC72">
        <f t="shared" si="3"/>
        <v>12.029963468714936</v>
      </c>
      <c r="AD72">
        <f t="shared" si="4"/>
        <v>586.67572236093167</v>
      </c>
      <c r="AE72">
        <f>'IDT-1'!C72</f>
        <v>0</v>
      </c>
      <c r="AF72" s="26"/>
      <c r="AG72">
        <f t="shared" si="5"/>
        <v>586.67572236093167</v>
      </c>
      <c r="AI72" s="75">
        <f>PXIL!I72</f>
        <v>0</v>
      </c>
      <c r="AJ72" s="75">
        <f>PXIL!O72</f>
        <v>0</v>
      </c>
      <c r="AK72" s="75">
        <f>RTM_IEX!I72</f>
        <v>14.38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2.4497</v>
      </c>
      <c r="E73">
        <f>GT_NG!Q73</f>
        <v>8.7663202771116442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48.582248969955089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4.2216959999999997</v>
      </c>
      <c r="O73">
        <f>BYPL_ISGS_exbus!BB73</f>
        <v>589.36016025122751</v>
      </c>
      <c r="P73" s="77">
        <v>64.569999999999979</v>
      </c>
      <c r="Q73" s="77">
        <v>19.402533298511361</v>
      </c>
      <c r="R73" s="80">
        <v>0.46</v>
      </c>
      <c r="S73" s="80">
        <v>0</v>
      </c>
      <c r="T73" s="78">
        <f>SUMPRODUCT(LTA!F73:AJ73,LTA!F$101:AJ$101,LTA!F$104:AJ$104)</f>
        <v>91.32</v>
      </c>
      <c r="U73" s="78">
        <f>SUMPRODUCT(LTA!F73:AJ73,LTA!F$102:AJ$102,LTA!F$104:AJ$104)</f>
        <v>136.30000000000001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-56</v>
      </c>
      <c r="AA73" s="117">
        <f>STOA!I73</f>
        <v>3.4</v>
      </c>
      <c r="AB73" s="117">
        <f>-STOA!O73</f>
        <v>-276.47000000000003</v>
      </c>
      <c r="AC73">
        <f t="shared" si="3"/>
        <v>11.566219729938119</v>
      </c>
      <c r="AD73">
        <f t="shared" si="4"/>
        <v>614.79643906686738</v>
      </c>
      <c r="AE73">
        <f>'IDT-1'!C73</f>
        <v>0</v>
      </c>
      <c r="AF73" s="26"/>
      <c r="AG73">
        <f t="shared" si="5"/>
        <v>614.79643906686738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2.4497</v>
      </c>
      <c r="E74">
        <f>GT_NG!Q74</f>
        <v>8.7663202771116442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48.582248969955089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4.3497999999999992</v>
      </c>
      <c r="O74">
        <f>BYPL_ISGS_exbus!BB74</f>
        <v>684.03666641290727</v>
      </c>
      <c r="P74" s="77">
        <v>64.569999999999979</v>
      </c>
      <c r="Q74" s="77">
        <v>19.402533298511361</v>
      </c>
      <c r="R74" s="80">
        <v>0.01</v>
      </c>
      <c r="S74" s="80">
        <v>0</v>
      </c>
      <c r="T74" s="78">
        <f>SUMPRODUCT(LTA!F74:AJ74,LTA!F$101:AJ$101,LTA!F$104:AJ$104)</f>
        <v>77.94</v>
      </c>
      <c r="U74" s="78">
        <f>SUMPRODUCT(LTA!F74:AJ74,LTA!F$102:AJ$102,LTA!F$104:AJ$104)</f>
        <v>136.32999999999998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-145</v>
      </c>
      <c r="AA74" s="117">
        <f>STOA!I74</f>
        <v>1</v>
      </c>
      <c r="AB74" s="117">
        <f>-STOA!O74</f>
        <v>-276.47000000000003</v>
      </c>
      <c r="AC74">
        <f t="shared" si="3"/>
        <v>13.035168373614333</v>
      </c>
      <c r="AD74">
        <f t="shared" si="4"/>
        <v>621.55210058487091</v>
      </c>
      <c r="AE74">
        <f>'IDT-1'!C74</f>
        <v>0</v>
      </c>
      <c r="AF74" s="26"/>
      <c r="AG74">
        <f t="shared" si="5"/>
        <v>621.55210058487091</v>
      </c>
      <c r="AI74" s="75">
        <f>PXIL!I74</f>
        <v>0</v>
      </c>
      <c r="AJ74" s="75">
        <f>PXIL!O74</f>
        <v>0</v>
      </c>
      <c r="AK74" s="75">
        <f>RTM_IEX!I74</f>
        <v>8.6199999999999992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2.4497</v>
      </c>
      <c r="E75">
        <f>GT_NG!Q75</f>
        <v>8.7663202771116442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48.582248969955089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4.561075999999999</v>
      </c>
      <c r="O75">
        <f>BYPL_ISGS_exbus!BB75</f>
        <v>683.71962910155173</v>
      </c>
      <c r="P75" s="77">
        <v>64.569999999999979</v>
      </c>
      <c r="Q75" s="77">
        <v>14.6</v>
      </c>
      <c r="R75" s="80">
        <v>0</v>
      </c>
      <c r="S75" s="80">
        <v>0</v>
      </c>
      <c r="T75" s="78">
        <f>SUMPRODUCT(LTA!F75:AJ75,LTA!F$101:AJ$101,LTA!F$104:AJ$104)</f>
        <v>70.179999999999993</v>
      </c>
      <c r="U75" s="78">
        <f>SUMPRODUCT(LTA!F75:AJ75,LTA!F$102:AJ$102,LTA!F$104:AJ$104)</f>
        <v>136.34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-200</v>
      </c>
      <c r="AA75" s="117">
        <f>STOA!I75</f>
        <v>0.4</v>
      </c>
      <c r="AB75" s="117">
        <f>-STOA!O75</f>
        <v>-197.18</v>
      </c>
      <c r="AC75">
        <f t="shared" si="3"/>
        <v>12.87990166353338</v>
      </c>
      <c r="AD75">
        <f t="shared" si="4"/>
        <v>652.85907268508493</v>
      </c>
      <c r="AE75">
        <f>'IDT-1'!C75</f>
        <v>0</v>
      </c>
      <c r="AF75" s="26"/>
      <c r="AG75">
        <f t="shared" si="5"/>
        <v>652.85907268508493</v>
      </c>
      <c r="AI75" s="75">
        <f>PXIL!I75</f>
        <v>0</v>
      </c>
      <c r="AJ75" s="75">
        <f>PXIL!O75</f>
        <v>0</v>
      </c>
      <c r="AK75" s="75">
        <f>RTM_IEX!I75</f>
        <v>28.75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2.4497</v>
      </c>
      <c r="E76">
        <f>GT_NG!Q76</f>
        <v>8.7663202771116442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4.7082999999999986</v>
      </c>
      <c r="O76">
        <f>BYPL_ISGS_exbus!BB76</f>
        <v>645.9706976862733</v>
      </c>
      <c r="P76" s="77">
        <v>64.569999999999979</v>
      </c>
      <c r="Q76" s="77">
        <v>14.6</v>
      </c>
      <c r="R76" s="80">
        <v>0</v>
      </c>
      <c r="S76" s="80">
        <v>0</v>
      </c>
      <c r="T76" s="78">
        <f>SUMPRODUCT(LTA!F76:AJ76,LTA!F$101:AJ$101,LTA!F$104:AJ$104)</f>
        <v>69.569999999999993</v>
      </c>
      <c r="U76" s="78">
        <f>SUMPRODUCT(LTA!F76:AJ76,LTA!F$102:AJ$102,LTA!F$104:AJ$104)</f>
        <v>133.41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-185</v>
      </c>
      <c r="AA76" s="117">
        <f>STOA!I76</f>
        <v>0.4</v>
      </c>
      <c r="AB76" s="117">
        <f>-STOA!O76</f>
        <v>-197.18</v>
      </c>
      <c r="AC76">
        <f t="shared" si="3"/>
        <v>12.567614934510393</v>
      </c>
      <c r="AD76">
        <f t="shared" si="4"/>
        <v>647.81740302887431</v>
      </c>
      <c r="AE76">
        <f>'IDT-1'!C76</f>
        <v>0</v>
      </c>
      <c r="AF76" s="26"/>
      <c r="AG76">
        <f t="shared" si="5"/>
        <v>647.81740302887431</v>
      </c>
      <c r="AI76" s="75">
        <f>PXIL!I76</f>
        <v>0</v>
      </c>
      <c r="AJ76" s="75">
        <f>PXIL!O76</f>
        <v>0</v>
      </c>
      <c r="AK76" s="75">
        <f>RTM_IEX!I76</f>
        <v>43.12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2.4497</v>
      </c>
      <c r="E77">
        <f>GT_NG!Q77</f>
        <v>8.7663202771116442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4.7541879999999992</v>
      </c>
      <c r="O77">
        <f>BYPL_ISGS_exbus!BB77</f>
        <v>702.62434073525344</v>
      </c>
      <c r="P77" s="77">
        <v>64.569999999999979</v>
      </c>
      <c r="Q77" s="77">
        <v>14.6</v>
      </c>
      <c r="R77" s="80">
        <v>0</v>
      </c>
      <c r="S77" s="80">
        <v>0</v>
      </c>
      <c r="T77" s="78">
        <f>SUMPRODUCT(LTA!F77:AJ77,LTA!F$101:AJ$101,LTA!F$104:AJ$104)</f>
        <v>74</v>
      </c>
      <c r="U77" s="78">
        <f>SUMPRODUCT(LTA!F77:AJ77,LTA!F$102:AJ$102,LTA!F$104:AJ$104)</f>
        <v>133.88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-180</v>
      </c>
      <c r="AA77" s="117">
        <f>STOA!I77</f>
        <v>0.4</v>
      </c>
      <c r="AB77" s="117">
        <f>-STOA!O77</f>
        <v>-197.18</v>
      </c>
      <c r="AC77">
        <f t="shared" si="3"/>
        <v>12.961066123318501</v>
      </c>
      <c r="AD77">
        <f t="shared" si="4"/>
        <v>639.9034828890467</v>
      </c>
      <c r="AE77">
        <f>'IDT-1'!C77</f>
        <v>0</v>
      </c>
      <c r="AF77" s="26"/>
      <c r="AG77">
        <f t="shared" si="5"/>
        <v>639.9034828890467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-31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2.4497</v>
      </c>
      <c r="E78">
        <f>GT_NG!Q78</f>
        <v>8.7663202771116442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4.7130799999999988</v>
      </c>
      <c r="O78">
        <f>BYPL_ISGS_exbus!BB78</f>
        <v>725.76832933898913</v>
      </c>
      <c r="P78" s="77">
        <v>64.569999999999979</v>
      </c>
      <c r="Q78" s="77">
        <v>14.6</v>
      </c>
      <c r="R78" s="80">
        <v>0</v>
      </c>
      <c r="S78" s="80">
        <v>0</v>
      </c>
      <c r="T78" s="78">
        <f>SUMPRODUCT(LTA!F78:AJ78,LTA!F$101:AJ$101,LTA!F$104:AJ$104)</f>
        <v>74.08</v>
      </c>
      <c r="U78" s="78">
        <f>SUMPRODUCT(LTA!F78:AJ78,LTA!F$102:AJ$102,LTA!F$104:AJ$104)</f>
        <v>134.44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-165</v>
      </c>
      <c r="AA78" s="117">
        <f>STOA!I78</f>
        <v>0.4</v>
      </c>
      <c r="AB78" s="117">
        <f>-STOA!O78</f>
        <v>-197.18</v>
      </c>
      <c r="AC78">
        <f t="shared" si="3"/>
        <v>13.294297257942107</v>
      </c>
      <c r="AD78">
        <f t="shared" si="4"/>
        <v>649.31313235815855</v>
      </c>
      <c r="AE78">
        <f>'IDT-1'!C78</f>
        <v>0</v>
      </c>
      <c r="AF78" s="26"/>
      <c r="AG78">
        <f t="shared" si="5"/>
        <v>649.31313235815855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2.4497</v>
      </c>
      <c r="E79">
        <f>GT_NG!Q79</f>
        <v>8.7663202771116442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4.5754159999999988</v>
      </c>
      <c r="O79">
        <f>BYPL_ISGS_exbus!BB79</f>
        <v>713.41357617953963</v>
      </c>
      <c r="P79" s="77">
        <v>64.569999999999979</v>
      </c>
      <c r="Q79" s="77">
        <v>14.6</v>
      </c>
      <c r="R79" s="80">
        <v>0</v>
      </c>
      <c r="S79" s="80">
        <v>0</v>
      </c>
      <c r="T79" s="78">
        <f>SUMPRODUCT(LTA!F79:AJ79,LTA!F$101:AJ$101,LTA!F$104:AJ$104)</f>
        <v>74.180000000000007</v>
      </c>
      <c r="U79" s="78">
        <f>SUMPRODUCT(LTA!F79:AJ79,LTA!F$102:AJ$102,LTA!F$104:AJ$104)</f>
        <v>134.95999999999998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-150</v>
      </c>
      <c r="AA79" s="117">
        <f>STOA!I79</f>
        <v>0.43</v>
      </c>
      <c r="AB79" s="117">
        <f>-STOA!O79</f>
        <v>-197.18</v>
      </c>
      <c r="AC79">
        <f t="shared" si="3"/>
        <v>13.145693349327976</v>
      </c>
      <c r="AD79">
        <f t="shared" si="4"/>
        <v>642.61931910732324</v>
      </c>
      <c r="AE79">
        <f>'IDT-1'!C79</f>
        <v>0</v>
      </c>
      <c r="AF79" s="26"/>
      <c r="AG79">
        <f t="shared" si="5"/>
        <v>642.61931910732324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-70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2.4497</v>
      </c>
      <c r="E80">
        <f>GT_NG!Q80</f>
        <v>8.7663202771116442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48.582248969955089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4.690135999999999</v>
      </c>
      <c r="O80">
        <f>BYPL_ISGS_exbus!BB80</f>
        <v>701.78760658653948</v>
      </c>
      <c r="P80" s="77">
        <v>64.569999999999979</v>
      </c>
      <c r="Q80" s="77">
        <v>14.6</v>
      </c>
      <c r="R80" s="80">
        <v>0</v>
      </c>
      <c r="S80" s="80">
        <v>0</v>
      </c>
      <c r="T80" s="78">
        <f>SUMPRODUCT(LTA!F80:AJ80,LTA!F$101:AJ$101,LTA!F$104:AJ$104)</f>
        <v>75.06</v>
      </c>
      <c r="U80" s="78">
        <f>SUMPRODUCT(LTA!F80:AJ80,LTA!F$102:AJ$102,LTA!F$104:AJ$104)</f>
        <v>135.55000000000001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-145</v>
      </c>
      <c r="AA80" s="117">
        <f>STOA!I80</f>
        <v>0.43</v>
      </c>
      <c r="AB80" s="117">
        <f>-STOA!O80</f>
        <v>-197.18</v>
      </c>
      <c r="AC80">
        <f t="shared" si="3"/>
        <v>12.823291593401272</v>
      </c>
      <c r="AD80">
        <f t="shared" si="4"/>
        <v>646.48272024020491</v>
      </c>
      <c r="AE80">
        <f>'IDT-1'!C80</f>
        <v>-3.81</v>
      </c>
      <c r="AF80" s="26"/>
      <c r="AG80">
        <f t="shared" si="5"/>
        <v>642.67272024020497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2.4497</v>
      </c>
      <c r="E81">
        <f>GT_NG!Q81</f>
        <v>8.7663202771116442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48.582248969955089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4.6939599999999988</v>
      </c>
      <c r="O81">
        <f>BYPL_ISGS_exbus!BB81</f>
        <v>631.59945042202014</v>
      </c>
      <c r="P81" s="77">
        <v>64.569999999999979</v>
      </c>
      <c r="Q81" s="77">
        <v>14.6</v>
      </c>
      <c r="R81" s="80">
        <v>0</v>
      </c>
      <c r="S81" s="80">
        <v>0</v>
      </c>
      <c r="T81" s="78">
        <f>SUMPRODUCT(LTA!F81:AJ81,LTA!F$101:AJ$101,LTA!F$104:AJ$104)</f>
        <v>78.97</v>
      </c>
      <c r="U81" s="78">
        <f>SUMPRODUCT(LTA!F81:AJ81,LTA!F$102:AJ$102,LTA!F$104:AJ$104)</f>
        <v>136.37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-135</v>
      </c>
      <c r="AA81" s="117">
        <f>STOA!I81</f>
        <v>0.43</v>
      </c>
      <c r="AB81" s="117">
        <f>-STOA!O81</f>
        <v>-197.18</v>
      </c>
      <c r="AC81">
        <f t="shared" si="3"/>
        <v>11.758996456632758</v>
      </c>
      <c r="AD81">
        <f t="shared" si="4"/>
        <v>637.09268321245395</v>
      </c>
      <c r="AE81">
        <f>'IDT-1'!C81</f>
        <v>-8.0440000000000005</v>
      </c>
      <c r="AF81" s="26"/>
      <c r="AG81">
        <f t="shared" si="5"/>
        <v>629.04868321245397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2.4497</v>
      </c>
      <c r="E82">
        <f>GT_NG!Q82</f>
        <v>8.7663202771116442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48.582248969955089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4.7169039999999995</v>
      </c>
      <c r="O82">
        <f>BYPL_ISGS_exbus!BB82</f>
        <v>619.80729279850357</v>
      </c>
      <c r="P82" s="77">
        <v>64.569999999999979</v>
      </c>
      <c r="Q82" s="77">
        <v>14.6</v>
      </c>
      <c r="R82" s="80">
        <v>0</v>
      </c>
      <c r="S82" s="80">
        <v>0</v>
      </c>
      <c r="T82" s="78">
        <f>SUMPRODUCT(LTA!F82:AJ82,LTA!F$101:AJ$101,LTA!F$104:AJ$104)</f>
        <v>78.930000000000007</v>
      </c>
      <c r="U82" s="78">
        <f>SUMPRODUCT(LTA!F82:AJ82,LTA!F$102:AJ$102,LTA!F$104:AJ$104)</f>
        <v>137.06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-125</v>
      </c>
      <c r="AA82" s="117">
        <f>STOA!I82</f>
        <v>0.43</v>
      </c>
      <c r="AB82" s="117">
        <f>-STOA!O82</f>
        <v>-197.18</v>
      </c>
      <c r="AC82">
        <f t="shared" si="3"/>
        <v>11.572366101523858</v>
      </c>
      <c r="AD82">
        <f t="shared" si="4"/>
        <v>636.16009994404635</v>
      </c>
      <c r="AE82">
        <f>'IDT-1'!C82</f>
        <v>-14.394</v>
      </c>
      <c r="AF82" s="26"/>
      <c r="AG82">
        <f t="shared" si="5"/>
        <v>621.76609994404635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2.4497</v>
      </c>
      <c r="E83">
        <f>GT_NG!Q83</f>
        <v>11.286003193187867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4.7130799999999988</v>
      </c>
      <c r="O83">
        <f>BYPL_ISGS_exbus!BB83</f>
        <v>621.40568565584078</v>
      </c>
      <c r="P83" s="77">
        <v>64.569999999999979</v>
      </c>
      <c r="Q83" s="77">
        <v>14.6</v>
      </c>
      <c r="R83" s="80">
        <v>0</v>
      </c>
      <c r="S83" s="80">
        <v>0</v>
      </c>
      <c r="T83" s="78">
        <f>SUMPRODUCT(LTA!F83:AJ83,LTA!F$101:AJ$101,LTA!F$104:AJ$104)</f>
        <v>78.67</v>
      </c>
      <c r="U83" s="78">
        <f>SUMPRODUCT(LTA!F83:AJ83,LTA!F$102:AJ$102,LTA!F$104:AJ$104)</f>
        <v>140.11000000000001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-180</v>
      </c>
      <c r="AA83" s="117">
        <f>STOA!I83</f>
        <v>0.43</v>
      </c>
      <c r="AB83" s="117">
        <f>-STOA!O83</f>
        <v>-197.18</v>
      </c>
      <c r="AC83">
        <f t="shared" si="3"/>
        <v>12.293999255628687</v>
      </c>
      <c r="AD83">
        <f t="shared" si="4"/>
        <v>627.04271856335504</v>
      </c>
      <c r="AE83">
        <f>'IDT-1'!C83</f>
        <v>-12.278</v>
      </c>
      <c r="AF83" s="26"/>
      <c r="AG83">
        <f t="shared" si="5"/>
        <v>614.76471856335502</v>
      </c>
      <c r="AI83" s="75">
        <f>PXIL!I83</f>
        <v>0</v>
      </c>
      <c r="AJ83" s="75">
        <f>PXIL!O83</f>
        <v>0</v>
      </c>
      <c r="AK83" s="75">
        <f>RTM_IEX!I83</f>
        <v>29.7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2.4497</v>
      </c>
      <c r="E84">
        <f>GT_NG!Q84</f>
        <v>11.286003193187867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4.7082999999999986</v>
      </c>
      <c r="O84">
        <f>BYPL_ISGS_exbus!BB84</f>
        <v>621.19151236674668</v>
      </c>
      <c r="P84" s="77">
        <v>64.569999999999979</v>
      </c>
      <c r="Q84" s="77">
        <v>14.6</v>
      </c>
      <c r="R84" s="80">
        <v>0</v>
      </c>
      <c r="S84" s="80">
        <v>0</v>
      </c>
      <c r="T84" s="78">
        <f>SUMPRODUCT(LTA!F84:AJ84,LTA!F$101:AJ$101,LTA!F$104:AJ$104)</f>
        <v>78.709999999999994</v>
      </c>
      <c r="U84" s="78">
        <f>SUMPRODUCT(LTA!F84:AJ84,LTA!F$102:AJ$102,LTA!F$104:AJ$104)</f>
        <v>140.35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-167</v>
      </c>
      <c r="AA84" s="117">
        <f>STOA!I84</f>
        <v>0.43</v>
      </c>
      <c r="AB84" s="117">
        <f>-STOA!O84</f>
        <v>-197.18</v>
      </c>
      <c r="AC84">
        <f t="shared" si="3"/>
        <v>11.968360808896119</v>
      </c>
      <c r="AD84">
        <f t="shared" si="4"/>
        <v>616.47940372099345</v>
      </c>
      <c r="AE84">
        <f>'IDT-1'!C84</f>
        <v>-8.0440000000000005</v>
      </c>
      <c r="AF84" s="26"/>
      <c r="AG84">
        <f t="shared" si="5"/>
        <v>608.43540372099346</v>
      </c>
      <c r="AI84" s="75">
        <f>PXIL!I84</f>
        <v>0</v>
      </c>
      <c r="AJ84" s="75">
        <f>PXIL!O84</f>
        <v>0</v>
      </c>
      <c r="AK84" s="75">
        <f>RTM_IEX!I84</f>
        <v>5.75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2.4497</v>
      </c>
      <c r="E85">
        <f>GT_NG!Q85</f>
        <v>8.7663202771116442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4.611743999999999</v>
      </c>
      <c r="O85">
        <f>BYPL_ISGS_exbus!BB85</f>
        <v>628.36851719879235</v>
      </c>
      <c r="P85" s="77">
        <v>64.569999999999979</v>
      </c>
      <c r="Q85" s="77">
        <v>14.6</v>
      </c>
      <c r="R85" s="80">
        <v>0</v>
      </c>
      <c r="S85" s="80">
        <v>0</v>
      </c>
      <c r="T85" s="78">
        <f>SUMPRODUCT(LTA!F85:AJ85,LTA!F$101:AJ$101,LTA!F$104:AJ$104)</f>
        <v>78.95</v>
      </c>
      <c r="U85" s="78">
        <f>SUMPRODUCT(LTA!F85:AJ85,LTA!F$102:AJ$102,LTA!F$104:AJ$104)</f>
        <v>140.97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-192</v>
      </c>
      <c r="AA85" s="117">
        <f>STOA!I85</f>
        <v>0.43</v>
      </c>
      <c r="AB85" s="117">
        <f>-STOA!O85</f>
        <v>-197.18</v>
      </c>
      <c r="AC85">
        <f t="shared" si="3"/>
        <v>12.516184737011535</v>
      </c>
      <c r="AD85">
        <f t="shared" si="4"/>
        <v>627.96234570884758</v>
      </c>
      <c r="AE85">
        <f>'IDT-1'!C85</f>
        <v>-5.9269999999999996</v>
      </c>
      <c r="AF85" s="26"/>
      <c r="AG85">
        <f t="shared" si="5"/>
        <v>622.03534570884756</v>
      </c>
      <c r="AI85" s="75">
        <f>PXIL!I85</f>
        <v>0</v>
      </c>
      <c r="AJ85" s="75">
        <f>PXIL!O85</f>
        <v>0</v>
      </c>
      <c r="AK85" s="75">
        <f>RTM_IEX!I85</f>
        <v>37.36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2.4497</v>
      </c>
      <c r="E86">
        <f>GT_NG!Q86</f>
        <v>8.7663202771116442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4.6624119999999989</v>
      </c>
      <c r="O86">
        <f>BYPL_ISGS_exbus!BB86</f>
        <v>628.36851719879235</v>
      </c>
      <c r="P86" s="77">
        <v>64.569999999999979</v>
      </c>
      <c r="Q86" s="77">
        <v>14.6</v>
      </c>
      <c r="R86" s="80">
        <v>0</v>
      </c>
      <c r="S86" s="80">
        <v>0</v>
      </c>
      <c r="T86" s="78">
        <f>SUMPRODUCT(LTA!F86:AJ86,LTA!F$101:AJ$101,LTA!F$104:AJ$104)</f>
        <v>78.84</v>
      </c>
      <c r="U86" s="78">
        <f>SUMPRODUCT(LTA!F86:AJ86,LTA!F$102:AJ$102,LTA!F$104:AJ$104)</f>
        <v>141.31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-197</v>
      </c>
      <c r="AA86" s="117">
        <f>STOA!I86</f>
        <v>0.43</v>
      </c>
      <c r="AB86" s="117">
        <f>-STOA!O86</f>
        <v>-197.18</v>
      </c>
      <c r="AC86">
        <f t="shared" si="3"/>
        <v>12.487189253022512</v>
      </c>
      <c r="AD86">
        <f t="shared" si="4"/>
        <v>614.65200919283666</v>
      </c>
      <c r="AE86">
        <f>'IDT-1'!C86</f>
        <v>-2.54</v>
      </c>
      <c r="AF86" s="26"/>
      <c r="AG86">
        <f t="shared" si="5"/>
        <v>612.11200919283669</v>
      </c>
      <c r="AI86" s="75">
        <f>PXIL!I86</f>
        <v>0</v>
      </c>
      <c r="AJ86" s="75">
        <f>PXIL!O86</f>
        <v>0</v>
      </c>
      <c r="AK86" s="75">
        <f>RTM_IEX!I86</f>
        <v>28.74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2.4497</v>
      </c>
      <c r="E87">
        <f>GT_NG!Q87</f>
        <v>8.8560602128211787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4.4415759999999986</v>
      </c>
      <c r="O87">
        <f>BYPL_ISGS_exbus!BB87</f>
        <v>622.60776861401371</v>
      </c>
      <c r="P87" s="77">
        <v>64.569999999999979</v>
      </c>
      <c r="Q87" s="77">
        <v>14.6</v>
      </c>
      <c r="R87" s="80">
        <v>0</v>
      </c>
      <c r="S87" s="80">
        <v>0</v>
      </c>
      <c r="T87" s="78">
        <f>SUMPRODUCT(LTA!F87:AJ87,LTA!F$101:AJ$101,LTA!F$104:AJ$104)</f>
        <v>78.97</v>
      </c>
      <c r="U87" s="78">
        <f>SUMPRODUCT(LTA!F87:AJ87,LTA!F$102:AJ$102,LTA!F$104:AJ$104)</f>
        <v>141.66999999999999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-212</v>
      </c>
      <c r="AA87" s="117">
        <f>STOA!I87</f>
        <v>0.35</v>
      </c>
      <c r="AB87" s="117">
        <f>-STOA!O87</f>
        <v>-197.18</v>
      </c>
      <c r="AC87">
        <f t="shared" si="3"/>
        <v>12.614272932943631</v>
      </c>
      <c r="AD87">
        <f t="shared" si="4"/>
        <v>598.83308086384625</v>
      </c>
      <c r="AE87">
        <f>'IDT-1'!C87</f>
        <v>0</v>
      </c>
      <c r="AF87" s="26"/>
      <c r="AG87">
        <f t="shared" si="5"/>
        <v>598.83308086384625</v>
      </c>
      <c r="AI87" s="75">
        <f>PXIL!I87</f>
        <v>0</v>
      </c>
      <c r="AJ87" s="75">
        <f>PXIL!O87</f>
        <v>0</v>
      </c>
      <c r="AK87" s="75">
        <f>RTM_IEX!I87</f>
        <v>33.53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2.4497</v>
      </c>
      <c r="E88">
        <f>GT_NG!Q88</f>
        <v>8.8560602128211787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4.5151879999999984</v>
      </c>
      <c r="O88">
        <f>BYPL_ISGS_exbus!BB88</f>
        <v>617.95130181041361</v>
      </c>
      <c r="P88" s="77">
        <v>64.569999999999979</v>
      </c>
      <c r="Q88" s="77">
        <v>14.6</v>
      </c>
      <c r="R88" s="80">
        <v>0</v>
      </c>
      <c r="S88" s="80">
        <v>0</v>
      </c>
      <c r="T88" s="78">
        <f>SUMPRODUCT(LTA!F88:AJ88,LTA!F$101:AJ$101,LTA!F$104:AJ$104)</f>
        <v>78.930000000000007</v>
      </c>
      <c r="U88" s="78">
        <f>SUMPRODUCT(LTA!F88:AJ88,LTA!F$102:AJ$102,LTA!F$104:AJ$104)</f>
        <v>141.91999999999999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-222</v>
      </c>
      <c r="AA88" s="117">
        <f>STOA!I88</f>
        <v>0.35</v>
      </c>
      <c r="AB88" s="117">
        <f>-STOA!O88</f>
        <v>-197.18</v>
      </c>
      <c r="AC88">
        <f t="shared" si="3"/>
        <v>12.748965085893904</v>
      </c>
      <c r="AD88">
        <f t="shared" si="4"/>
        <v>593.91553390729587</v>
      </c>
      <c r="AE88">
        <f>'IDT-1'!C88</f>
        <v>0</v>
      </c>
      <c r="AF88" s="26"/>
      <c r="AG88">
        <f t="shared" si="5"/>
        <v>593.91553390729587</v>
      </c>
      <c r="AI88" s="75">
        <f>PXIL!I88</f>
        <v>0</v>
      </c>
      <c r="AJ88" s="75">
        <f>PXIL!O88</f>
        <v>0</v>
      </c>
      <c r="AK88" s="75">
        <f>RTM_IEX!I88</f>
        <v>43.12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2.4497</v>
      </c>
      <c r="E89">
        <f>GT_NG!Q89</f>
        <v>8.8560602128211787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4.3593599999999988</v>
      </c>
      <c r="O89">
        <f>BYPL_ISGS_exbus!BB89</f>
        <v>565.66916704517007</v>
      </c>
      <c r="P89" s="77">
        <v>64.569999999999979</v>
      </c>
      <c r="Q89" s="77">
        <v>14.6</v>
      </c>
      <c r="R89" s="80">
        <v>0</v>
      </c>
      <c r="S89" s="80">
        <v>0</v>
      </c>
      <c r="T89" s="78">
        <f>SUMPRODUCT(LTA!F89:AJ89,LTA!F$101:AJ$101,LTA!F$104:AJ$104)</f>
        <v>78.67</v>
      </c>
      <c r="U89" s="78">
        <f>SUMPRODUCT(LTA!F89:AJ89,LTA!F$102:AJ$102,LTA!F$104:AJ$104)</f>
        <v>143.45999999999998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-156</v>
      </c>
      <c r="AA89" s="117">
        <f>STOA!I89</f>
        <v>0.35</v>
      </c>
      <c r="AB89" s="117">
        <f>-STOA!O89</f>
        <v>-197.18</v>
      </c>
      <c r="AC89">
        <f t="shared" si="3"/>
        <v>11.52731459709487</v>
      </c>
      <c r="AD89">
        <f t="shared" si="4"/>
        <v>588.89922163085146</v>
      </c>
      <c r="AE89">
        <f>'IDT-1'!C89</f>
        <v>0</v>
      </c>
      <c r="AF89" s="26"/>
      <c r="AG89">
        <f t="shared" si="5"/>
        <v>588.89922163085146</v>
      </c>
      <c r="AI89" s="75">
        <f>PXIL!I89</f>
        <v>0</v>
      </c>
      <c r="AJ89" s="75">
        <f>PXIL!O89</f>
        <v>0</v>
      </c>
      <c r="AK89" s="75">
        <f>RTM_IEX!I89</f>
        <v>22.04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2.4497</v>
      </c>
      <c r="E90">
        <f>GT_NG!Q90</f>
        <v>8.8560602128211787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4.698739999999999</v>
      </c>
      <c r="O90">
        <f>BYPL_ISGS_exbus!BB90</f>
        <v>564.5964850331967</v>
      </c>
      <c r="P90" s="77">
        <v>64.569999999999979</v>
      </c>
      <c r="Q90" s="77">
        <v>14.6</v>
      </c>
      <c r="R90" s="80">
        <v>0</v>
      </c>
      <c r="S90" s="80">
        <v>0</v>
      </c>
      <c r="T90" s="78">
        <f>SUMPRODUCT(LTA!F90:AJ90,LTA!F$101:AJ$101,LTA!F$104:AJ$104)</f>
        <v>78.709999999999994</v>
      </c>
      <c r="U90" s="78">
        <f>SUMPRODUCT(LTA!F90:AJ90,LTA!F$102:AJ$102,LTA!F$104:AJ$104)</f>
        <v>143.43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-166</v>
      </c>
      <c r="AA90" s="117">
        <f>STOA!I90</f>
        <v>0.35</v>
      </c>
      <c r="AB90" s="117">
        <f>-STOA!O90</f>
        <v>-197.18</v>
      </c>
      <c r="AC90">
        <f t="shared" si="3"/>
        <v>11.609730814611458</v>
      </c>
      <c r="AD90">
        <f t="shared" si="4"/>
        <v>578.09350340136155</v>
      </c>
      <c r="AE90">
        <f>'IDT-1'!C90</f>
        <v>0</v>
      </c>
      <c r="AF90" s="26"/>
      <c r="AG90">
        <f t="shared" si="5"/>
        <v>578.09350340136155</v>
      </c>
      <c r="AI90" s="75">
        <f>PXIL!I90</f>
        <v>0</v>
      </c>
      <c r="AJ90" s="75">
        <f>PXIL!O90</f>
        <v>0</v>
      </c>
      <c r="AK90" s="75">
        <f>RTM_IEX!I90</f>
        <v>22.04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2.4497</v>
      </c>
      <c r="E91">
        <f>GT_NG!Q91</f>
        <v>8.8560602128211787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4.5562959999999988</v>
      </c>
      <c r="O91">
        <f>BYPL_ISGS_exbus!BB91</f>
        <v>521.94749092091786</v>
      </c>
      <c r="P91" s="77">
        <v>64.569999999999993</v>
      </c>
      <c r="Q91" s="77">
        <v>14.102453027139873</v>
      </c>
      <c r="R91" s="80">
        <v>0</v>
      </c>
      <c r="S91" s="80">
        <v>0</v>
      </c>
      <c r="T91" s="78">
        <f>SUMPRODUCT(LTA!F91:AJ91,LTA!F$101:AJ$101,LTA!F$104:AJ$104)</f>
        <v>78.95</v>
      </c>
      <c r="U91" s="78">
        <f>SUMPRODUCT(LTA!F91:AJ91,LTA!F$102:AJ$102,LTA!F$104:AJ$104)</f>
        <v>143.44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-124</v>
      </c>
      <c r="AA91" s="117">
        <f>STOA!I91</f>
        <v>0.35</v>
      </c>
      <c r="AB91" s="117">
        <f>-STOA!O91</f>
        <v>-197.18</v>
      </c>
      <c r="AC91">
        <f t="shared" si="3"/>
        <v>10.664154389930031</v>
      </c>
      <c r="AD91">
        <f t="shared" si="4"/>
        <v>555.96009474090397</v>
      </c>
      <c r="AE91">
        <f>'IDT-1'!C91</f>
        <v>0</v>
      </c>
      <c r="AF91" s="26"/>
      <c r="AG91">
        <f t="shared" si="5"/>
        <v>555.96009474090397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2.4497</v>
      </c>
      <c r="E92">
        <f>GT_NG!Q92</f>
        <v>8.8560602128211787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4.6213039999999985</v>
      </c>
      <c r="O92">
        <f>BYPL_ISGS_exbus!BB92</f>
        <v>496.56617264717568</v>
      </c>
      <c r="P92" s="77">
        <v>28.748347321223267</v>
      </c>
      <c r="Q92" s="77">
        <v>14.102453027139873</v>
      </c>
      <c r="R92" s="80">
        <v>0</v>
      </c>
      <c r="S92" s="80">
        <v>0</v>
      </c>
      <c r="T92" s="78">
        <f>SUMPRODUCT(LTA!F92:AJ92,LTA!F$101:AJ$101,LTA!F$104:AJ$104)</f>
        <v>78.84</v>
      </c>
      <c r="U92" s="78">
        <f>SUMPRODUCT(LTA!F92:AJ92,LTA!F$102:AJ$102,LTA!F$104:AJ$104)</f>
        <v>143.45999999999998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-104</v>
      </c>
      <c r="AA92" s="117">
        <f>STOA!I92</f>
        <v>0.35</v>
      </c>
      <c r="AB92" s="117">
        <f>-STOA!O92</f>
        <v>-197.18</v>
      </c>
      <c r="AC92">
        <f t="shared" si="3"/>
        <v>10.015281765503961</v>
      </c>
      <c r="AD92">
        <f t="shared" si="4"/>
        <v>523.05100441281127</v>
      </c>
      <c r="AE92">
        <f>'IDT-1'!C92</f>
        <v>0</v>
      </c>
      <c r="AF92" s="26"/>
      <c r="AG92">
        <f t="shared" si="5"/>
        <v>523.05100441281127</v>
      </c>
      <c r="AI92" s="75">
        <f>PXIL!I92</f>
        <v>0</v>
      </c>
      <c r="AJ92" s="75">
        <f>PXIL!O92</f>
        <v>0</v>
      </c>
      <c r="AK92" s="75">
        <f>RTM_IEX!I92</f>
        <v>7.67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2.4497</v>
      </c>
      <c r="E93">
        <f>GT_NG!Q93</f>
        <v>8.8560602128211787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4.5524719999999981</v>
      </c>
      <c r="O93">
        <f>BYPL_ISGS_exbus!BB93</f>
        <v>497.65936154409292</v>
      </c>
      <c r="P93" s="77">
        <v>28.748347321223267</v>
      </c>
      <c r="Q93" s="77">
        <v>14.102453027139873</v>
      </c>
      <c r="R93" s="80">
        <v>0</v>
      </c>
      <c r="S93" s="80">
        <v>0</v>
      </c>
      <c r="T93" s="78">
        <f>SUMPRODUCT(LTA!F93:AJ93,LTA!F$101:AJ$101,LTA!F$104:AJ$104)</f>
        <v>78.97</v>
      </c>
      <c r="U93" s="78">
        <f>SUMPRODUCT(LTA!F93:AJ93,LTA!F$102:AJ$102,LTA!F$104:AJ$104)</f>
        <v>143.45999999999998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-124</v>
      </c>
      <c r="AA93" s="117">
        <f>STOA!I93</f>
        <v>0.35</v>
      </c>
      <c r="AB93" s="117">
        <f>-STOA!O93</f>
        <v>-197.18</v>
      </c>
      <c r="AC93">
        <f t="shared" si="3"/>
        <v>10.203002656640738</v>
      </c>
      <c r="AD93">
        <f t="shared" si="4"/>
        <v>504.0176404185915</v>
      </c>
      <c r="AE93">
        <f>'IDT-1'!C93</f>
        <v>0</v>
      </c>
      <c r="AF93" s="26"/>
      <c r="AG93">
        <f t="shared" si="5"/>
        <v>504.0176404185915</v>
      </c>
      <c r="AI93" s="75">
        <f>PXIL!I93</f>
        <v>0</v>
      </c>
      <c r="AJ93" s="75">
        <f>PXIL!O93</f>
        <v>0</v>
      </c>
      <c r="AK93" s="75">
        <f>RTM_IEX!I93</f>
        <v>7.67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2.4497</v>
      </c>
      <c r="E94">
        <f>GT_NG!Q94</f>
        <v>8.8560602128211787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4.4606959999999996</v>
      </c>
      <c r="O94">
        <f>BYPL_ISGS_exbus!BB94</f>
        <v>505.58353623629711</v>
      </c>
      <c r="P94" s="77">
        <v>28.748347321223267</v>
      </c>
      <c r="Q94" s="77">
        <v>14.102453027139873</v>
      </c>
      <c r="R94" s="80">
        <v>0</v>
      </c>
      <c r="S94" s="80">
        <v>0</v>
      </c>
      <c r="T94" s="78">
        <f>SUMPRODUCT(LTA!F94:AJ94,LTA!F$101:AJ$101,LTA!F$104:AJ$104)</f>
        <v>78.930000000000007</v>
      </c>
      <c r="U94" s="78">
        <f>SUMPRODUCT(LTA!F94:AJ94,LTA!F$102:AJ$102,LTA!F$104:AJ$104)</f>
        <v>143.43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-149</v>
      </c>
      <c r="AA94" s="117">
        <f>STOA!I94</f>
        <v>0.35</v>
      </c>
      <c r="AB94" s="117">
        <f>-STOA!O94</f>
        <v>-197.18</v>
      </c>
      <c r="AC94">
        <f t="shared" si="3"/>
        <v>10.526968953187019</v>
      </c>
      <c r="AD94">
        <f t="shared" si="4"/>
        <v>490.28607281424968</v>
      </c>
      <c r="AE94">
        <f>'IDT-1'!C94</f>
        <v>0</v>
      </c>
      <c r="AF94" s="26"/>
      <c r="AG94">
        <f t="shared" si="5"/>
        <v>490.28607281424968</v>
      </c>
      <c r="AI94" s="75">
        <f>PXIL!I94</f>
        <v>0</v>
      </c>
      <c r="AJ94" s="75">
        <f>PXIL!O94</f>
        <v>0</v>
      </c>
      <c r="AK94" s="75">
        <f>RTM_IEX!I94</f>
        <v>11.5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2.4497</v>
      </c>
      <c r="E95">
        <f>GT_NG!Q95</f>
        <v>8.8560602128211787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4.501803999999999</v>
      </c>
      <c r="O95">
        <f>BYPL_ISGS_exbus!BB95</f>
        <v>510.86127738054194</v>
      </c>
      <c r="P95" s="77">
        <v>28.748347321223267</v>
      </c>
      <c r="Q95" s="77">
        <v>14.102453027139873</v>
      </c>
      <c r="R95" s="80">
        <v>0</v>
      </c>
      <c r="S95" s="80">
        <v>0</v>
      </c>
      <c r="T95" s="78">
        <f>SUMPRODUCT(LTA!F95:AJ95,LTA!F$101:AJ$101,LTA!F$104:AJ$104)</f>
        <v>78.67</v>
      </c>
      <c r="U95" s="78">
        <f>SUMPRODUCT(LTA!F95:AJ95,LTA!F$102:AJ$102,LTA!F$104:AJ$104)</f>
        <v>143.44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-169</v>
      </c>
      <c r="AA95" s="117">
        <f>STOA!I95</f>
        <v>0.35</v>
      </c>
      <c r="AB95" s="117">
        <f>-STOA!O95</f>
        <v>-197.18</v>
      </c>
      <c r="AC95">
        <f t="shared" si="3"/>
        <v>10.647937376100279</v>
      </c>
      <c r="AD95">
        <f t="shared" si="4"/>
        <v>463.73395353558112</v>
      </c>
      <c r="AE95">
        <f>'IDT-1'!C95</f>
        <v>0</v>
      </c>
      <c r="AF95" s="26"/>
      <c r="AG95">
        <f t="shared" si="5"/>
        <v>463.73395353558112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2.4497</v>
      </c>
      <c r="E96">
        <f>GT_NG!Q96</f>
        <v>8.8560602128211787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4.4645199999999985</v>
      </c>
      <c r="O96">
        <f>BYPL_ISGS_exbus!BB96</f>
        <v>517.54816459220774</v>
      </c>
      <c r="P96" s="77">
        <v>28.748347321223267</v>
      </c>
      <c r="Q96" s="77">
        <v>14.6</v>
      </c>
      <c r="R96" s="80">
        <v>0</v>
      </c>
      <c r="S96" s="80">
        <v>0</v>
      </c>
      <c r="T96" s="78">
        <f>SUMPRODUCT(LTA!F96:AJ96,LTA!F$101:AJ$101,LTA!F$104:AJ$104)</f>
        <v>78.709999999999994</v>
      </c>
      <c r="U96" s="78">
        <f>SUMPRODUCT(LTA!F96:AJ96,LTA!F$102:AJ$102,LTA!F$104:AJ$104)</f>
        <v>143.44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-194</v>
      </c>
      <c r="AA96" s="117">
        <f>STOA!I96</f>
        <v>0.35</v>
      </c>
      <c r="AB96" s="117">
        <f>-STOA!O96</f>
        <v>-197.18</v>
      </c>
      <c r="AC96">
        <f t="shared" si="3"/>
        <v>10.95003348577899</v>
      </c>
      <c r="AD96">
        <f t="shared" si="4"/>
        <v>447.53900761042843</v>
      </c>
      <c r="AE96">
        <f>'IDT-1'!C96</f>
        <v>0</v>
      </c>
      <c r="AF96" s="26"/>
      <c r="AG96">
        <f t="shared" si="5"/>
        <v>447.53900761042843</v>
      </c>
      <c r="AI96" s="75">
        <f>PXIL!I96</f>
        <v>0</v>
      </c>
      <c r="AJ96" s="75">
        <f>PXIL!O96</f>
        <v>0</v>
      </c>
      <c r="AK96" s="75">
        <f>RTM_IEX!I96</f>
        <v>1.92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2.4497</v>
      </c>
      <c r="E97">
        <f>GT_NG!Q97</f>
        <v>8.8560602128211787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4.4874639999999992</v>
      </c>
      <c r="O97">
        <f>BYPL_ISGS_exbus!BB97</f>
        <v>509.4169125747764</v>
      </c>
      <c r="P97" s="77">
        <v>28.74785703637448</v>
      </c>
      <c r="Q97" s="77">
        <v>14.6</v>
      </c>
      <c r="R97" s="80">
        <v>0</v>
      </c>
      <c r="S97" s="80">
        <v>0</v>
      </c>
      <c r="T97" s="78">
        <f>SUMPRODUCT(LTA!F97:AJ97,LTA!F$101:AJ$101,LTA!F$104:AJ$104)</f>
        <v>78.95</v>
      </c>
      <c r="U97" s="78">
        <f>SUMPRODUCT(LTA!F97:AJ97,LTA!F$102:AJ$102,LTA!F$104:AJ$104)</f>
        <v>143.44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-214</v>
      </c>
      <c r="AA97" s="117">
        <f>STOA!I97</f>
        <v>0.35</v>
      </c>
      <c r="AB97" s="117">
        <f>-STOA!O97</f>
        <v>-197.18</v>
      </c>
      <c r="AC97">
        <f t="shared" si="3"/>
        <v>11.125758611162832</v>
      </c>
      <c r="AD97">
        <f t="shared" si="4"/>
        <v>427.15448418276446</v>
      </c>
      <c r="AE97">
        <f>'IDT-1'!C97</f>
        <v>0</v>
      </c>
      <c r="AF97" s="26"/>
      <c r="AG97">
        <f t="shared" si="5"/>
        <v>427.15448418276446</v>
      </c>
      <c r="AI97" s="75">
        <f>PXIL!I97</f>
        <v>0</v>
      </c>
      <c r="AJ97" s="75">
        <f>PXIL!O97</f>
        <v>0</v>
      </c>
      <c r="AK97" s="75">
        <f>RTM_IEX!I97</f>
        <v>9.58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2.4497</v>
      </c>
      <c r="E98">
        <f>GT_NG!Q98</f>
        <v>8.8560602128211787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4.5199679999999987</v>
      </c>
      <c r="O98">
        <f>BYPL_ISGS_exbus!BB98</f>
        <v>516.88923603348758</v>
      </c>
      <c r="P98" s="77">
        <v>28.747272554786075</v>
      </c>
      <c r="Q98" s="77">
        <v>14.6</v>
      </c>
      <c r="R98" s="80">
        <v>0</v>
      </c>
      <c r="S98" s="80">
        <v>0</v>
      </c>
      <c r="T98" s="78">
        <f>SUMPRODUCT(LTA!F98:AJ98,LTA!F$101:AJ$101,LTA!F$104:AJ$104)</f>
        <v>78.84</v>
      </c>
      <c r="U98" s="78">
        <f>SUMPRODUCT(LTA!F98:AJ98,LTA!F$102:AJ$102,LTA!F$104:AJ$104)</f>
        <v>143.44999999999999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-239</v>
      </c>
      <c r="AA98" s="117">
        <f>STOA!I98</f>
        <v>0.35</v>
      </c>
      <c r="AB98" s="117">
        <f>-STOA!O98</f>
        <v>-197.18</v>
      </c>
      <c r="AC98">
        <f t="shared" si="3"/>
        <v>11.412869137416394</v>
      </c>
      <c r="AD98">
        <f t="shared" si="4"/>
        <v>409.27161663363341</v>
      </c>
      <c r="AE98">
        <f>'IDT-1'!C98</f>
        <v>0</v>
      </c>
      <c r="AF98" s="26"/>
      <c r="AG98">
        <f t="shared" si="5"/>
        <v>409.27161663363341</v>
      </c>
      <c r="AI98" s="75">
        <f>PXIL!I98</f>
        <v>0</v>
      </c>
      <c r="AJ98" s="75">
        <f>PXIL!O98</f>
        <v>0</v>
      </c>
      <c r="AK98" s="75">
        <f>RTM_IEX!I98</f>
        <v>9.58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5.8792800000000117E-2</v>
      </c>
      <c r="E99">
        <f t="shared" si="6"/>
        <v>0.21724032196436935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1.1730671080042567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0.10540832100000001</v>
      </c>
      <c r="O99">
        <f t="shared" si="6"/>
        <v>13.7561938925086</v>
      </c>
      <c r="P99" s="77">
        <f t="shared" si="6"/>
        <v>1.1435163546384566</v>
      </c>
      <c r="Q99" s="77">
        <f t="shared" si="6"/>
        <v>0.34597284012489354</v>
      </c>
      <c r="R99" s="80">
        <f t="shared" si="6"/>
        <v>0.1707931818797401</v>
      </c>
      <c r="S99" s="80">
        <f t="shared" si="6"/>
        <v>0</v>
      </c>
      <c r="T99" s="78">
        <f t="shared" si="6"/>
        <v>2.8565974999999986</v>
      </c>
      <c r="U99" s="78">
        <f t="shared" si="6"/>
        <v>2.9343224999999999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-3.3290000000000002</v>
      </c>
      <c r="AA99" s="117">
        <f t="shared" si="6"/>
        <v>0.44865500000000019</v>
      </c>
      <c r="AB99" s="117">
        <f t="shared" si="6"/>
        <v>-5.6837999999999989</v>
      </c>
      <c r="AC99">
        <f t="shared" si="6"/>
        <v>0.28899202837186105</v>
      </c>
      <c r="AD99">
        <f t="shared" si="6"/>
        <v>13.969290291748457</v>
      </c>
      <c r="AE99">
        <f t="shared" si="6"/>
        <v>-0.33366374999999993</v>
      </c>
      <c r="AG99">
        <f t="shared" si="6"/>
        <v>13.635626541748456</v>
      </c>
      <c r="AI99">
        <f t="shared" si="6"/>
        <v>0</v>
      </c>
      <c r="AJ99">
        <f t="shared" si="6"/>
        <v>0</v>
      </c>
      <c r="AK99">
        <f t="shared" si="6"/>
        <v>0.29752250000000002</v>
      </c>
      <c r="AL99">
        <f t="shared" si="6"/>
        <v>-0.23699999999999999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D3" sqref="D3: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44952</v>
      </c>
      <c r="B1" s="224"/>
      <c r="C1" s="224"/>
      <c r="D1" s="237" t="s">
        <v>500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236" t="s">
        <v>339</v>
      </c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236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D3">
        <f>TWEPL!R3</f>
        <v>3.1595</v>
      </c>
      <c r="E3">
        <f>GT_NG!T3</f>
        <v>12.021801193874904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57.47</v>
      </c>
      <c r="J3">
        <f>Bawana_RLNG!T3</f>
        <v>0</v>
      </c>
      <c r="K3">
        <f>Bawana_Spot!T3</f>
        <v>0</v>
      </c>
      <c r="L3">
        <f>TWOMCL!S3</f>
        <v>6.1267902481104981</v>
      </c>
      <c r="M3">
        <f>EDWPCL!W3</f>
        <v>0</v>
      </c>
      <c r="N3">
        <f>'MSW BWN'!W3</f>
        <v>5.5503359999999988</v>
      </c>
      <c r="O3">
        <f>TPDDL_ISGS_exbus!BB3</f>
        <v>482.69721894515078</v>
      </c>
      <c r="P3" s="77">
        <v>33.537083224628226</v>
      </c>
      <c r="Q3" s="77">
        <v>8.6225708320906662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221.62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-67</v>
      </c>
      <c r="AA3" s="117">
        <f>STOA!J3</f>
        <v>2.67</v>
      </c>
      <c r="AB3" s="117">
        <f>-STOA!P3</f>
        <v>0</v>
      </c>
      <c r="AC3">
        <f>SUMIF(B3:AB3,"&gt;0")*$AC$2-SUMIF(B3:AB3,"&lt;0")*($AC$2/(1-$AC$2))+SUMIF(AI3:AR3,"&gt;0")*$AC$2-SUMIF(AI3:AR3,"&lt;0")*($AC$2/(1-$AC$2))</f>
        <v>8.4621048392247289</v>
      </c>
      <c r="AD3">
        <f>SUM(B3:AB3,AI3:AR3)-AC3</f>
        <v>698.01319560463025</v>
      </c>
      <c r="AE3">
        <f>'IDT-1'!F3</f>
        <v>0</v>
      </c>
      <c r="AF3" s="26"/>
      <c r="AG3">
        <f>SUM(AD3:AF3)</f>
        <v>698.01319560463025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-60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3.1595</v>
      </c>
      <c r="E4">
        <f>GT_NG!T4</f>
        <v>12.021801193874904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57.47</v>
      </c>
      <c r="J4">
        <f>Bawana_RLNG!T4</f>
        <v>0</v>
      </c>
      <c r="K4">
        <f>Bawana_Spot!T4</f>
        <v>0</v>
      </c>
      <c r="L4">
        <f>TWOMCL!S4</f>
        <v>5.8127562642369019</v>
      </c>
      <c r="M4">
        <f>EDWPCL!W4</f>
        <v>0</v>
      </c>
      <c r="N4">
        <f>'MSW BWN'!W4</f>
        <v>5.5900479999999986</v>
      </c>
      <c r="O4">
        <f>TPDDL_ISGS_exbus!BB4</f>
        <v>482.69714177687592</v>
      </c>
      <c r="P4" s="77">
        <v>33.537083224628226</v>
      </c>
      <c r="Q4" s="77">
        <v>8.6225708320906662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202.79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-98</v>
      </c>
      <c r="AA4" s="117">
        <f>STOA!J4</f>
        <v>2.67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8.3916455294299723</v>
      </c>
      <c r="AD4">
        <f t="shared" ref="AD4:AD67" si="1">SUM(B4:AB4,AI4:AR4)-AC4</f>
        <v>667.97925576227647</v>
      </c>
      <c r="AE4">
        <f>'IDT-1'!F4</f>
        <v>0</v>
      </c>
      <c r="AF4" s="26"/>
      <c r="AG4">
        <f t="shared" ref="AG4:AG67" si="2">SUM(AD4:AF4)</f>
        <v>667.97925576227647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3.1595</v>
      </c>
      <c r="E5">
        <f>GT_NG!T5</f>
        <v>12.021801193874904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57.47</v>
      </c>
      <c r="J5">
        <f>Bawana_RLNG!T5</f>
        <v>0</v>
      </c>
      <c r="K5">
        <f>Bawana_Spot!T5</f>
        <v>0</v>
      </c>
      <c r="L5">
        <f>TWOMCL!S5</f>
        <v>5.2551252847380416</v>
      </c>
      <c r="M5">
        <f>EDWPCL!W5</f>
        <v>0</v>
      </c>
      <c r="N5">
        <f>'MSW BWN'!W5</f>
        <v>5.706847999999999</v>
      </c>
      <c r="O5">
        <f>TPDDL_ISGS_exbus!BB5</f>
        <v>481.03460673573574</v>
      </c>
      <c r="P5" s="77">
        <v>33.537083224628226</v>
      </c>
      <c r="Q5" s="77">
        <v>8.6225708320906662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181.54000000000002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-108</v>
      </c>
      <c r="AA5" s="117">
        <f>STOA!J5</f>
        <v>2.67</v>
      </c>
      <c r="AB5" s="117">
        <f>-STOA!P5</f>
        <v>0</v>
      </c>
      <c r="AC5">
        <f t="shared" si="0"/>
        <v>8.097354633226395</v>
      </c>
      <c r="AD5">
        <f t="shared" si="1"/>
        <v>654.9201806378411</v>
      </c>
      <c r="AE5">
        <f>'IDT-1'!F5</f>
        <v>0</v>
      </c>
      <c r="AF5" s="26"/>
      <c r="AG5">
        <f t="shared" si="2"/>
        <v>654.9201806378411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-20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3.1595</v>
      </c>
      <c r="E6">
        <f>GT_NG!T6</f>
        <v>12.021801193874904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57.47</v>
      </c>
      <c r="J6">
        <f>Bawana_RLNG!T6</f>
        <v>0</v>
      </c>
      <c r="K6">
        <f>Bawana_Spot!T6</f>
        <v>0</v>
      </c>
      <c r="L6">
        <f>TWOMCL!S6</f>
        <v>5.4519362186788154</v>
      </c>
      <c r="M6">
        <f>EDWPCL!W6</f>
        <v>0</v>
      </c>
      <c r="N6">
        <f>'MSW BWN'!W6</f>
        <v>5.8703679999999991</v>
      </c>
      <c r="O6">
        <f>TPDDL_ISGS_exbus!BB6</f>
        <v>478.60041027466087</v>
      </c>
      <c r="P6" s="77">
        <v>33.537083224628226</v>
      </c>
      <c r="Q6" s="77">
        <v>8.6225708320906662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182.02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-123</v>
      </c>
      <c r="AA6" s="117">
        <f>STOA!J6</f>
        <v>2.67</v>
      </c>
      <c r="AB6" s="117">
        <f>-STOA!P6</f>
        <v>0</v>
      </c>
      <c r="AC6">
        <f t="shared" si="0"/>
        <v>8.2165005294205447</v>
      </c>
      <c r="AD6">
        <f t="shared" si="1"/>
        <v>638.20716921451287</v>
      </c>
      <c r="AE6">
        <f>'IDT-1'!F6</f>
        <v>0</v>
      </c>
      <c r="AF6" s="26"/>
      <c r="AG6">
        <f t="shared" si="2"/>
        <v>638.20716921451287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3.1595</v>
      </c>
      <c r="E7">
        <f>GT_NG!T7</f>
        <v>12.021801193874904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5.4915717539863325</v>
      </c>
      <c r="M7">
        <f>EDWPCL!W7</f>
        <v>0</v>
      </c>
      <c r="N7">
        <f>'MSW BWN'!W7</f>
        <v>5.8026239999999989</v>
      </c>
      <c r="O7">
        <f>TPDDL_ISGS_exbus!BB7</f>
        <v>478.60048744293573</v>
      </c>
      <c r="P7" s="77">
        <v>33.537083224628226</v>
      </c>
      <c r="Q7" s="77">
        <v>8.6225708320906662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182.59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-139</v>
      </c>
      <c r="AA7" s="117">
        <f>STOA!J7</f>
        <v>2.67</v>
      </c>
      <c r="AB7" s="117">
        <f>-STOA!P7</f>
        <v>0</v>
      </c>
      <c r="AC7">
        <f t="shared" si="0"/>
        <v>8.4630370873707328</v>
      </c>
      <c r="AD7">
        <f t="shared" si="1"/>
        <v>613.74531928987062</v>
      </c>
      <c r="AE7">
        <f>'IDT-1'!F7</f>
        <v>0</v>
      </c>
      <c r="AF7" s="26"/>
      <c r="AG7">
        <f t="shared" si="2"/>
        <v>613.74531928987062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-30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3.1595</v>
      </c>
      <c r="E8">
        <f>GT_NG!T8</f>
        <v>12.021801193874904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5.9371298405466977</v>
      </c>
      <c r="M8">
        <f>EDWPCL!W8</f>
        <v>0</v>
      </c>
      <c r="N8">
        <f>'MSW BWN'!W8</f>
        <v>5.6507839999999989</v>
      </c>
      <c r="O8">
        <f>TPDDL_ISGS_exbus!BB8</f>
        <v>479.31089089331243</v>
      </c>
      <c r="P8" s="77">
        <v>33.537083224628226</v>
      </c>
      <c r="Q8" s="77">
        <v>8.6225708320906662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183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-153</v>
      </c>
      <c r="AA8" s="117">
        <f>STOA!J8</f>
        <v>2.67</v>
      </c>
      <c r="AB8" s="117">
        <f>-STOA!P8</f>
        <v>0</v>
      </c>
      <c r="AC8">
        <f t="shared" si="0"/>
        <v>8.5997751422065143</v>
      </c>
      <c r="AD8">
        <f t="shared" si="1"/>
        <v>601.02270277197181</v>
      </c>
      <c r="AE8">
        <f>'IDT-1'!F8</f>
        <v>0</v>
      </c>
      <c r="AF8" s="26"/>
      <c r="AG8">
        <f t="shared" si="2"/>
        <v>601.02270277197181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3.1595</v>
      </c>
      <c r="E9">
        <f>GT_NG!T9</f>
        <v>12.021801193874904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5.943963553530752</v>
      </c>
      <c r="M9">
        <f>EDWPCL!W9</f>
        <v>0</v>
      </c>
      <c r="N9">
        <f>'MSW BWN'!W9</f>
        <v>5.6788159999999994</v>
      </c>
      <c r="O9">
        <f>TPDDL_ISGS_exbus!BB9</f>
        <v>477.25459596198726</v>
      </c>
      <c r="P9" s="77">
        <v>33.537083224628226</v>
      </c>
      <c r="Q9" s="77">
        <v>8.6225708320906662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183.28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-164</v>
      </c>
      <c r="AA9" s="117">
        <f>STOA!J9</f>
        <v>2.67</v>
      </c>
      <c r="AB9" s="117">
        <f>-STOA!P9</f>
        <v>0</v>
      </c>
      <c r="AC9">
        <f t="shared" si="0"/>
        <v>8.682109967829259</v>
      </c>
      <c r="AD9">
        <f t="shared" si="1"/>
        <v>588.19893872800799</v>
      </c>
      <c r="AE9">
        <f>'IDT-1'!F9</f>
        <v>0</v>
      </c>
      <c r="AF9" s="26"/>
      <c r="AG9">
        <f t="shared" si="2"/>
        <v>588.19893872800799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3.1595</v>
      </c>
      <c r="E10">
        <f>GT_NG!T10</f>
        <v>12.021801193874904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6.1267902481104981</v>
      </c>
      <c r="M10">
        <f>EDWPCL!W10</f>
        <v>0</v>
      </c>
      <c r="N10">
        <f>'MSW BWN'!W10</f>
        <v>5.4662399999999982</v>
      </c>
      <c r="O10">
        <f>TPDDL_ISGS_exbus!BB10</f>
        <v>477.68821292262123</v>
      </c>
      <c r="P10" s="77">
        <v>33.537083224628226</v>
      </c>
      <c r="Q10" s="77">
        <v>8.6225708320906662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183.86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-174</v>
      </c>
      <c r="AA10" s="117">
        <f>STOA!J10</f>
        <v>2.67</v>
      </c>
      <c r="AB10" s="117">
        <f>-STOA!P10</f>
        <v>0</v>
      </c>
      <c r="AC10">
        <f t="shared" si="0"/>
        <v>8.779549278417095</v>
      </c>
      <c r="AD10">
        <f t="shared" si="1"/>
        <v>579.08536707263386</v>
      </c>
      <c r="AE10">
        <f>'IDT-1'!F10</f>
        <v>0</v>
      </c>
      <c r="AF10" s="26"/>
      <c r="AG10">
        <f t="shared" si="2"/>
        <v>579.08536707263386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3.1595</v>
      </c>
      <c r="E11">
        <f>GT_NG!T11</f>
        <v>12.021801193874904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6.1267902481104981</v>
      </c>
      <c r="M11">
        <f>EDWPCL!W11</f>
        <v>0</v>
      </c>
      <c r="N11">
        <f>'MSW BWN'!W11</f>
        <v>5.5783679999999984</v>
      </c>
      <c r="O11">
        <f>TPDDL_ISGS_exbus!BB11</f>
        <v>481.57610167985564</v>
      </c>
      <c r="P11" s="77">
        <v>33.537083224628226</v>
      </c>
      <c r="Q11" s="77">
        <v>8.6225708320906662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184.66000000000003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-181</v>
      </c>
      <c r="AA11" s="117">
        <f>STOA!J11</f>
        <v>2.67</v>
      </c>
      <c r="AB11" s="117">
        <f>-STOA!P11</f>
        <v>0</v>
      </c>
      <c r="AC11">
        <f t="shared" si="0"/>
        <v>9.017108231369054</v>
      </c>
      <c r="AD11">
        <f t="shared" si="1"/>
        <v>561.64782487691616</v>
      </c>
      <c r="AE11">
        <f>'IDT-1'!F11</f>
        <v>0</v>
      </c>
      <c r="AF11" s="26"/>
      <c r="AG11">
        <f t="shared" si="2"/>
        <v>561.64782487691616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3.1595</v>
      </c>
      <c r="E12">
        <f>GT_NG!T12</f>
        <v>12.021801193874904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6.1267902481104981</v>
      </c>
      <c r="M12">
        <f>EDWPCL!W12</f>
        <v>0</v>
      </c>
      <c r="N12">
        <f>'MSW BWN'!W12</f>
        <v>5.5842079999999994</v>
      </c>
      <c r="O12">
        <f>TPDDL_ISGS_exbus!BB12</f>
        <v>479.15296573492725</v>
      </c>
      <c r="P12" s="77">
        <v>33.537083224628226</v>
      </c>
      <c r="Q12" s="77">
        <v>8.6225708320906662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185.42000000000002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-187</v>
      </c>
      <c r="AA12" s="117">
        <f>STOA!J12</f>
        <v>2.67</v>
      </c>
      <c r="AB12" s="117">
        <f>-STOA!P12</f>
        <v>0</v>
      </c>
      <c r="AC12">
        <f t="shared" si="0"/>
        <v>9.0557927921868551</v>
      </c>
      <c r="AD12">
        <f t="shared" si="1"/>
        <v>553.95184437117007</v>
      </c>
      <c r="AE12">
        <f>'IDT-1'!F12</f>
        <v>0</v>
      </c>
      <c r="AF12" s="26"/>
      <c r="AG12">
        <f t="shared" si="2"/>
        <v>553.95184437117007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3.1595</v>
      </c>
      <c r="E13">
        <f>GT_NG!T13</f>
        <v>12.021801193874904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5.9302961275626433</v>
      </c>
      <c r="M13">
        <f>EDWPCL!W13</f>
        <v>0</v>
      </c>
      <c r="N13">
        <f>'MSW BWN'!W13</f>
        <v>5.7302079999999984</v>
      </c>
      <c r="O13">
        <f>TPDDL_ISGS_exbus!BB13</f>
        <v>478.85048910743961</v>
      </c>
      <c r="P13" s="77">
        <v>33.537083224628226</v>
      </c>
      <c r="Q13" s="77">
        <v>8.6225708320906662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186.32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-191</v>
      </c>
      <c r="AA13" s="117">
        <f>STOA!J13</f>
        <v>2.67</v>
      </c>
      <c r="AB13" s="117">
        <f>-STOA!P13</f>
        <v>0</v>
      </c>
      <c r="AC13">
        <f t="shared" si="0"/>
        <v>9.0517285220819499</v>
      </c>
      <c r="AD13">
        <f t="shared" si="1"/>
        <v>555.50293789323962</v>
      </c>
      <c r="AE13">
        <f>'IDT-1'!F13</f>
        <v>0</v>
      </c>
      <c r="AF13" s="26"/>
      <c r="AG13">
        <f t="shared" si="2"/>
        <v>555.50293789323962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3.1595</v>
      </c>
      <c r="E14">
        <f>GT_NG!T14</f>
        <v>12.021801193874904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6.1267902481104981</v>
      </c>
      <c r="M14">
        <f>EDWPCL!W14</f>
        <v>0</v>
      </c>
      <c r="N14">
        <f>'MSW BWN'!W14</f>
        <v>5.454559999999999</v>
      </c>
      <c r="O14">
        <f>TPDDL_ISGS_exbus!BB14</f>
        <v>478.40693569689404</v>
      </c>
      <c r="P14" s="77">
        <v>33.537083224628226</v>
      </c>
      <c r="Q14" s="77">
        <v>8.6225708320906662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187.23000000000002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-196</v>
      </c>
      <c r="AA14" s="117">
        <f>STOA!J14</f>
        <v>2.67</v>
      </c>
      <c r="AB14" s="117">
        <f>-STOA!P14</f>
        <v>0</v>
      </c>
      <c r="AC14">
        <f t="shared" si="0"/>
        <v>9.0995273355409445</v>
      </c>
      <c r="AD14">
        <f t="shared" si="1"/>
        <v>550.84243178978272</v>
      </c>
      <c r="AE14">
        <f>'IDT-1'!F14</f>
        <v>0</v>
      </c>
      <c r="AF14" s="26"/>
      <c r="AG14">
        <f t="shared" si="2"/>
        <v>550.84243178978272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3.1595</v>
      </c>
      <c r="E15">
        <f>GT_NG!T15</f>
        <v>12.021801193874904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6.1267902481104981</v>
      </c>
      <c r="M15">
        <f>EDWPCL!W15</f>
        <v>0</v>
      </c>
      <c r="N15">
        <f>'MSW BWN'!W15</f>
        <v>5.5725279999999993</v>
      </c>
      <c r="O15">
        <f>TPDDL_ISGS_exbus!BB15</f>
        <v>479.01276360423964</v>
      </c>
      <c r="P15" s="77">
        <v>33.537083224628226</v>
      </c>
      <c r="Q15" s="77">
        <v>8.6225708320906662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183.59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-198</v>
      </c>
      <c r="AA15" s="117">
        <f>STOA!J15</f>
        <v>2.67</v>
      </c>
      <c r="AB15" s="117">
        <f>-STOA!P15</f>
        <v>0</v>
      </c>
      <c r="AC15">
        <f t="shared" si="0"/>
        <v>9.0028397193480245</v>
      </c>
      <c r="AD15">
        <f t="shared" si="1"/>
        <v>556.02291531332139</v>
      </c>
      <c r="AE15">
        <f>'IDT-1'!F15</f>
        <v>0</v>
      </c>
      <c r="AF15" s="26"/>
      <c r="AG15">
        <f t="shared" si="2"/>
        <v>556.02291531332139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3.1595</v>
      </c>
      <c r="E16">
        <f>GT_NG!T16</f>
        <v>12.021801193874904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6.1267902481104981</v>
      </c>
      <c r="M16">
        <f>EDWPCL!W16</f>
        <v>0</v>
      </c>
      <c r="N16">
        <f>'MSW BWN'!W16</f>
        <v>5.7348799999999995</v>
      </c>
      <c r="O16">
        <f>TPDDL_ISGS_exbus!BB16</f>
        <v>479.01268643596478</v>
      </c>
      <c r="P16" s="77">
        <v>33.537083224628226</v>
      </c>
      <c r="Q16" s="77">
        <v>8.6225708320906662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183.26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-200</v>
      </c>
      <c r="AA16" s="117">
        <f>STOA!J16</f>
        <v>2.67</v>
      </c>
      <c r="AB16" s="117">
        <f>-STOA!P16</f>
        <v>0</v>
      </c>
      <c r="AC16">
        <f t="shared" si="0"/>
        <v>9.0191199929115964</v>
      </c>
      <c r="AD16">
        <f t="shared" si="1"/>
        <v>553.83890987148288</v>
      </c>
      <c r="AE16">
        <f>'IDT-1'!F16</f>
        <v>0</v>
      </c>
      <c r="AF16" s="26"/>
      <c r="AG16">
        <f t="shared" si="2"/>
        <v>553.83890987148288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3.1595</v>
      </c>
      <c r="E17">
        <f>GT_NG!T17</f>
        <v>12.021801193874904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6.1267902481104981</v>
      </c>
      <c r="M17">
        <f>EDWPCL!W17</f>
        <v>0</v>
      </c>
      <c r="N17">
        <f>'MSW BWN'!W17</f>
        <v>5.6227519999999993</v>
      </c>
      <c r="O17">
        <f>TPDDL_ISGS_exbus!BB17</f>
        <v>477.39188310150143</v>
      </c>
      <c r="P17" s="77">
        <v>33.537083224628226</v>
      </c>
      <c r="Q17" s="77">
        <v>8.6225708320906662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183.34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-201</v>
      </c>
      <c r="AA17" s="117">
        <f>STOA!J17</f>
        <v>2.67</v>
      </c>
      <c r="AB17" s="117">
        <f>-STOA!P17</f>
        <v>0</v>
      </c>
      <c r="AC17">
        <f t="shared" si="0"/>
        <v>9.0134523246905154</v>
      </c>
      <c r="AD17">
        <f t="shared" si="1"/>
        <v>551.19164620524066</v>
      </c>
      <c r="AE17">
        <f>'IDT-1'!F17</f>
        <v>0</v>
      </c>
      <c r="AF17" s="26"/>
      <c r="AG17">
        <f t="shared" si="2"/>
        <v>551.19164620524066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3.1595</v>
      </c>
      <c r="E18">
        <f>GT_NG!T18</f>
        <v>12.021801193874904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6.1267902481104981</v>
      </c>
      <c r="M18">
        <f>EDWPCL!W18</f>
        <v>0</v>
      </c>
      <c r="N18">
        <f>'MSW BWN'!W18</f>
        <v>5.7629119999999991</v>
      </c>
      <c r="O18">
        <f>TPDDL_ISGS_exbus!BB18</f>
        <v>477.39180593322658</v>
      </c>
      <c r="P18" s="77">
        <v>33.537083224628226</v>
      </c>
      <c r="Q18" s="77">
        <v>8.6225708320906662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183.26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-201</v>
      </c>
      <c r="AA18" s="117">
        <f>STOA!J18</f>
        <v>2.67</v>
      </c>
      <c r="AB18" s="117">
        <f>-STOA!P18</f>
        <v>0</v>
      </c>
      <c r="AC18">
        <f t="shared" si="0"/>
        <v>9.0139810536096938</v>
      </c>
      <c r="AD18">
        <f t="shared" si="1"/>
        <v>551.25120030804658</v>
      </c>
      <c r="AE18">
        <f>'IDT-1'!F18</f>
        <v>0</v>
      </c>
      <c r="AF18" s="26"/>
      <c r="AG18">
        <f t="shared" si="2"/>
        <v>551.25120030804658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3.1595</v>
      </c>
      <c r="E19">
        <f>GT_NG!T19</f>
        <v>12.021801193874904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6.1267902481104981</v>
      </c>
      <c r="M19">
        <f>EDWPCL!W19</f>
        <v>0</v>
      </c>
      <c r="N19">
        <f>'MSW BWN'!W19</f>
        <v>5.4779199999999992</v>
      </c>
      <c r="O19">
        <f>TPDDL_ISGS_exbus!BB19</f>
        <v>478.57221823395554</v>
      </c>
      <c r="P19" s="77">
        <v>33.537083224628226</v>
      </c>
      <c r="Q19" s="77">
        <v>8.6225708320906662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183.27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-197</v>
      </c>
      <c r="AA19" s="117">
        <f>STOA!J19</f>
        <v>2.57</v>
      </c>
      <c r="AB19" s="117">
        <f>-STOA!P19</f>
        <v>0</v>
      </c>
      <c r="AC19">
        <f t="shared" si="0"/>
        <v>8.9855562421673305</v>
      </c>
      <c r="AD19">
        <f t="shared" si="1"/>
        <v>556.08504542021797</v>
      </c>
      <c r="AE19">
        <f>'IDT-1'!F19</f>
        <v>0</v>
      </c>
      <c r="AF19" s="26"/>
      <c r="AG19">
        <f t="shared" si="2"/>
        <v>556.08504542021797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3.1595</v>
      </c>
      <c r="E20">
        <f>GT_NG!T20</f>
        <v>12.021801193874904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6.1267902481104981</v>
      </c>
      <c r="M20">
        <f>EDWPCL!W20</f>
        <v>0</v>
      </c>
      <c r="N20">
        <f>'MSW BWN'!W20</f>
        <v>5.8528479999999989</v>
      </c>
      <c r="O20">
        <f>TPDDL_ISGS_exbus!BB20</f>
        <v>478.36368436678293</v>
      </c>
      <c r="P20" s="77">
        <v>33.537083224628226</v>
      </c>
      <c r="Q20" s="77">
        <v>8.6225708320906662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183.29000000000002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-189</v>
      </c>
      <c r="AA20" s="117">
        <f>STOA!J20</f>
        <v>2.57</v>
      </c>
      <c r="AB20" s="117">
        <f>-STOA!P20</f>
        <v>0</v>
      </c>
      <c r="AC20">
        <f t="shared" si="0"/>
        <v>8.8273902151366936</v>
      </c>
      <c r="AD20">
        <f t="shared" si="1"/>
        <v>574.42960558007599</v>
      </c>
      <c r="AE20">
        <f>'IDT-1'!F20</f>
        <v>0</v>
      </c>
      <c r="AF20" s="26"/>
      <c r="AG20">
        <f t="shared" si="2"/>
        <v>574.42960558007599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3.1595</v>
      </c>
      <c r="E21">
        <f>GT_NG!T21</f>
        <v>12.021801193874904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6.1267902481104981</v>
      </c>
      <c r="M21">
        <f>EDWPCL!W21</f>
        <v>0</v>
      </c>
      <c r="N21">
        <f>'MSW BWN'!W21</f>
        <v>5.5444959999999988</v>
      </c>
      <c r="O21">
        <f>TPDDL_ISGS_exbus!BB21</f>
        <v>479.27452725517105</v>
      </c>
      <c r="P21" s="77">
        <v>33.537083224628226</v>
      </c>
      <c r="Q21" s="77">
        <v>8.6225708320906662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179.08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-178</v>
      </c>
      <c r="AA21" s="117">
        <f>STOA!J21</f>
        <v>2.57</v>
      </c>
      <c r="AB21" s="117">
        <f>-STOA!P21</f>
        <v>0</v>
      </c>
      <c r="AC21">
        <f t="shared" si="0"/>
        <v>8.875547282654269</v>
      </c>
      <c r="AD21">
        <f t="shared" si="1"/>
        <v>561.77393940094669</v>
      </c>
      <c r="AE21">
        <f>'IDT-1'!F21</f>
        <v>0</v>
      </c>
      <c r="AF21" s="26"/>
      <c r="AG21">
        <f t="shared" si="2"/>
        <v>561.77393940094669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3.1595</v>
      </c>
      <c r="E22">
        <f>GT_NG!T22</f>
        <v>12.021801193874904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6.1267902481104981</v>
      </c>
      <c r="M22">
        <f>EDWPCL!W22</f>
        <v>0</v>
      </c>
      <c r="N22">
        <f>'MSW BWN'!W22</f>
        <v>5.8026239999999989</v>
      </c>
      <c r="O22">
        <f>TPDDL_ISGS_exbus!BB22</f>
        <v>479.27445008689619</v>
      </c>
      <c r="P22" s="77">
        <v>33.537083224628226</v>
      </c>
      <c r="Q22" s="77">
        <v>8.6225708320906662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179.15000000000003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-166</v>
      </c>
      <c r="AA22" s="117">
        <f>STOA!J22</f>
        <v>2.57</v>
      </c>
      <c r="AB22" s="117">
        <f>-STOA!P22</f>
        <v>0</v>
      </c>
      <c r="AC22">
        <f t="shared" si="0"/>
        <v>8.7275059620961279</v>
      </c>
      <c r="AD22">
        <f t="shared" si="1"/>
        <v>579.25003155322986</v>
      </c>
      <c r="AE22">
        <f>'IDT-1'!F22</f>
        <v>0</v>
      </c>
      <c r="AF22" s="26"/>
      <c r="AG22">
        <f t="shared" si="2"/>
        <v>579.25003155322986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-35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3.1595</v>
      </c>
      <c r="E23">
        <f>GT_NG!T23</f>
        <v>12.021249683784468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55.92</v>
      </c>
      <c r="J23">
        <f>Bawana_RLNG!T23</f>
        <v>0</v>
      </c>
      <c r="K23">
        <f>Bawana_Spot!T23</f>
        <v>0</v>
      </c>
      <c r="L23">
        <f>TWOMCL!S23</f>
        <v>6.1267902481104981</v>
      </c>
      <c r="M23">
        <f>EDWPCL!W23</f>
        <v>0</v>
      </c>
      <c r="N23">
        <f>'MSW BWN'!W23</f>
        <v>5.6122399999999981</v>
      </c>
      <c r="O23">
        <f>TPDDL_ISGS_exbus!BB23</f>
        <v>469.06747971031132</v>
      </c>
      <c r="P23" s="77">
        <v>33.537083224628226</v>
      </c>
      <c r="Q23" s="77">
        <v>8.6225708320906662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204.14000000000001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-141</v>
      </c>
      <c r="AA23" s="117">
        <f>STOA!J23</f>
        <v>2.57</v>
      </c>
      <c r="AB23" s="117">
        <f>-STOA!P23</f>
        <v>0</v>
      </c>
      <c r="AC23">
        <f t="shared" si="0"/>
        <v>8.8313404725118012</v>
      </c>
      <c r="AD23">
        <f t="shared" si="1"/>
        <v>590.94557322641344</v>
      </c>
      <c r="AE23">
        <f>'IDT-1'!F23</f>
        <v>0</v>
      </c>
      <c r="AF23" s="26"/>
      <c r="AG23">
        <f t="shared" si="2"/>
        <v>590.94557322641344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-60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3.1595</v>
      </c>
      <c r="E24">
        <f>GT_NG!T24</f>
        <v>12.021249683784468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55.92</v>
      </c>
      <c r="J24">
        <f>Bawana_RLNG!T24</f>
        <v>0</v>
      </c>
      <c r="K24">
        <f>Bawana_Spot!T24</f>
        <v>0</v>
      </c>
      <c r="L24">
        <f>TWOMCL!S24</f>
        <v>6.1267902481104981</v>
      </c>
      <c r="M24">
        <f>EDWPCL!W24</f>
        <v>0</v>
      </c>
      <c r="N24">
        <f>'MSW BWN'!W24</f>
        <v>5.7021759999999988</v>
      </c>
      <c r="O24">
        <f>TPDDL_ISGS_exbus!BB24</f>
        <v>485.24413072629125</v>
      </c>
      <c r="P24" s="77">
        <v>33.537083224628226</v>
      </c>
      <c r="Q24" s="77">
        <v>8.6225708320906662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223.36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-173</v>
      </c>
      <c r="AA24" s="117">
        <f>STOA!J24</f>
        <v>2.57</v>
      </c>
      <c r="AB24" s="117">
        <f>-STOA!P24</f>
        <v>0</v>
      </c>
      <c r="AC24">
        <f t="shared" si="0"/>
        <v>9.1169880556858391</v>
      </c>
      <c r="AD24">
        <f t="shared" si="1"/>
        <v>629.1465126592193</v>
      </c>
      <c r="AE24">
        <f>'IDT-1'!F24</f>
        <v>0</v>
      </c>
      <c r="AF24" s="26"/>
      <c r="AG24">
        <f t="shared" si="2"/>
        <v>629.1465126592193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-25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3.1595</v>
      </c>
      <c r="E25">
        <f>GT_NG!T25</f>
        <v>12.021249683784468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55.92</v>
      </c>
      <c r="J25">
        <f>Bawana_RLNG!T25</f>
        <v>0</v>
      </c>
      <c r="K25">
        <f>Bawana_Spot!T25</f>
        <v>0</v>
      </c>
      <c r="L25">
        <f>TWOMCL!S25</f>
        <v>6.1267902481104981</v>
      </c>
      <c r="M25">
        <f>EDWPCL!W25</f>
        <v>0</v>
      </c>
      <c r="N25">
        <f>'MSW BWN'!W25</f>
        <v>5.5164639999999991</v>
      </c>
      <c r="O25">
        <f>TPDDL_ISGS_exbus!BB25</f>
        <v>492.24218170585146</v>
      </c>
      <c r="P25" s="77">
        <v>33.54</v>
      </c>
      <c r="Q25" s="77">
        <v>8.6225708320906662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241.58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-139</v>
      </c>
      <c r="AA25" s="117">
        <f>STOA!J25</f>
        <v>2.57</v>
      </c>
      <c r="AB25" s="117">
        <f>-STOA!P25</f>
        <v>0</v>
      </c>
      <c r="AC25">
        <f t="shared" si="0"/>
        <v>9.3461764338514346</v>
      </c>
      <c r="AD25">
        <f t="shared" si="1"/>
        <v>652.95258003598576</v>
      </c>
      <c r="AE25">
        <f>'IDT-1'!F25</f>
        <v>0</v>
      </c>
      <c r="AF25" s="26"/>
      <c r="AG25">
        <f t="shared" si="2"/>
        <v>652.95258003598576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3.1595</v>
      </c>
      <c r="E26">
        <f>GT_NG!T26</f>
        <v>12.021249683784468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55.92</v>
      </c>
      <c r="J26">
        <f>Bawana_RLNG!T26</f>
        <v>0</v>
      </c>
      <c r="K26">
        <f>Bawana_Spot!T26</f>
        <v>0</v>
      </c>
      <c r="L26">
        <f>TWOMCL!S26</f>
        <v>6.1267902481104981</v>
      </c>
      <c r="M26">
        <f>EDWPCL!W26</f>
        <v>0</v>
      </c>
      <c r="N26">
        <f>'MSW BWN'!W26</f>
        <v>5.7804319999999985</v>
      </c>
      <c r="O26">
        <f>TPDDL_ISGS_exbus!BB26</f>
        <v>498.97295987437701</v>
      </c>
      <c r="P26" s="77">
        <v>33.54</v>
      </c>
      <c r="Q26" s="77">
        <v>8.6220301460197835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241.5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-91</v>
      </c>
      <c r="AA26" s="117">
        <f>STOA!J26</f>
        <v>2.57</v>
      </c>
      <c r="AB26" s="117">
        <f>-STOA!P26</f>
        <v>0</v>
      </c>
      <c r="AC26">
        <f t="shared" si="0"/>
        <v>9.069652596253615</v>
      </c>
      <c r="AD26">
        <f t="shared" si="1"/>
        <v>698.14330935603823</v>
      </c>
      <c r="AE26">
        <f>'IDT-1'!F26</f>
        <v>0</v>
      </c>
      <c r="AF26" s="26"/>
      <c r="AG26">
        <f t="shared" si="2"/>
        <v>698.14330935603823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3.1595</v>
      </c>
      <c r="E27">
        <f>GT_NG!T27</f>
        <v>12.021249683784468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55.92</v>
      </c>
      <c r="J27">
        <f>Bawana_RLNG!T27</f>
        <v>0</v>
      </c>
      <c r="K27">
        <f>Bawana_Spot!T27</f>
        <v>0</v>
      </c>
      <c r="L27">
        <f>TWOMCL!S27</f>
        <v>6.1267902481104981</v>
      </c>
      <c r="M27">
        <f>EDWPCL!W27</f>
        <v>0</v>
      </c>
      <c r="N27">
        <f>'MSW BWN'!W27</f>
        <v>5.5842079999999994</v>
      </c>
      <c r="O27">
        <f>TPDDL_ISGS_exbus!BB27</f>
        <v>638.43038398749422</v>
      </c>
      <c r="P27" s="77">
        <v>57.04999999999999</v>
      </c>
      <c r="Q27" s="77">
        <v>23.52</v>
      </c>
      <c r="R27" s="80">
        <v>0.01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241.52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-171</v>
      </c>
      <c r="AA27" s="117">
        <f>STOA!J27</f>
        <v>2.57</v>
      </c>
      <c r="AB27" s="117">
        <f>-STOA!P27</f>
        <v>0</v>
      </c>
      <c r="AC27">
        <f t="shared" si="0"/>
        <v>11.876343145071415</v>
      </c>
      <c r="AD27">
        <f t="shared" si="1"/>
        <v>733.03578877431789</v>
      </c>
      <c r="AE27">
        <f>'IDT-1'!F27</f>
        <v>0</v>
      </c>
      <c r="AF27" s="26"/>
      <c r="AG27">
        <f t="shared" si="2"/>
        <v>733.03578877431789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-130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3.1595</v>
      </c>
      <c r="E28">
        <f>GT_NG!T28</f>
        <v>11.441557128412539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55.92</v>
      </c>
      <c r="J28">
        <f>Bawana_RLNG!T28</f>
        <v>0</v>
      </c>
      <c r="K28">
        <f>Bawana_Spot!T28</f>
        <v>0</v>
      </c>
      <c r="L28">
        <f>TWOMCL!S28</f>
        <v>6.1267902481104981</v>
      </c>
      <c r="M28">
        <f>EDWPCL!W28</f>
        <v>0</v>
      </c>
      <c r="N28">
        <f>'MSW BWN'!W28</f>
        <v>5.5281439999999993</v>
      </c>
      <c r="O28">
        <f>TPDDL_ISGS_exbus!BB28</f>
        <v>726.97886379268084</v>
      </c>
      <c r="P28" s="77">
        <v>70.97999999999999</v>
      </c>
      <c r="Q28" s="77">
        <v>23.52</v>
      </c>
      <c r="R28" s="80">
        <v>0.01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241.52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-112</v>
      </c>
      <c r="AA28" s="117">
        <f>STOA!J28</f>
        <v>2.57</v>
      </c>
      <c r="AB28" s="117">
        <f>-STOA!P28</f>
        <v>0</v>
      </c>
      <c r="AC28">
        <f t="shared" si="0"/>
        <v>13.04778106285784</v>
      </c>
      <c r="AD28">
        <f t="shared" si="1"/>
        <v>802.707074106346</v>
      </c>
      <c r="AE28">
        <f>'IDT-1'!F28</f>
        <v>0</v>
      </c>
      <c r="AF28" s="26"/>
      <c r="AG28">
        <f t="shared" si="2"/>
        <v>802.707074106346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3.1595</v>
      </c>
      <c r="E29">
        <f>GT_NG!T29</f>
        <v>12.021249683784468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52.65</v>
      </c>
      <c r="J29">
        <f>Bawana_RLNG!T29</f>
        <v>0</v>
      </c>
      <c r="K29">
        <f>Bawana_Spot!T29</f>
        <v>0</v>
      </c>
      <c r="L29">
        <f>TWOMCL!S29</f>
        <v>6.1267902481104981</v>
      </c>
      <c r="M29">
        <f>EDWPCL!W29</f>
        <v>0</v>
      </c>
      <c r="N29">
        <f>'MSW BWN'!W29</f>
        <v>5.5666879999999992</v>
      </c>
      <c r="O29">
        <f>TPDDL_ISGS_exbus!BB29</f>
        <v>827.83269120700493</v>
      </c>
      <c r="P29" s="77">
        <v>70.97999999999999</v>
      </c>
      <c r="Q29" s="77">
        <v>23.52</v>
      </c>
      <c r="R29" s="80">
        <v>0.01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238.72000000000003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-281</v>
      </c>
      <c r="AA29" s="117">
        <f>STOA!J29</f>
        <v>2.57</v>
      </c>
      <c r="AB29" s="117">
        <f>-STOA!P29</f>
        <v>0</v>
      </c>
      <c r="AC29">
        <f t="shared" si="0"/>
        <v>14.322347474378736</v>
      </c>
      <c r="AD29">
        <f t="shared" si="1"/>
        <v>847.83457166452126</v>
      </c>
      <c r="AE29">
        <f>'IDT-1'!F29</f>
        <v>0</v>
      </c>
      <c r="AF29" s="26"/>
      <c r="AG29">
        <f t="shared" si="2"/>
        <v>847.83457166452126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-100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3.1595</v>
      </c>
      <c r="E30">
        <f>GT_NG!T30</f>
        <v>12.021249683784468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52.65</v>
      </c>
      <c r="J30">
        <f>Bawana_RLNG!T30</f>
        <v>0</v>
      </c>
      <c r="K30">
        <f>Bawana_Spot!T30</f>
        <v>0</v>
      </c>
      <c r="L30">
        <f>TWOMCL!S30</f>
        <v>6.1267902481104981</v>
      </c>
      <c r="M30">
        <f>EDWPCL!W30</f>
        <v>0</v>
      </c>
      <c r="N30">
        <f>'MSW BWN'!W30</f>
        <v>5.6227519999999993</v>
      </c>
      <c r="O30">
        <f>TPDDL_ISGS_exbus!BB30</f>
        <v>859.373536793835</v>
      </c>
      <c r="P30" s="77">
        <v>70.97999999999999</v>
      </c>
      <c r="Q30" s="77">
        <v>23.52</v>
      </c>
      <c r="R30" s="80">
        <v>1.0900000000000001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238.70000000000002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-268</v>
      </c>
      <c r="AA30" s="117">
        <f>STOA!J30</f>
        <v>2.57</v>
      </c>
      <c r="AB30" s="117">
        <f>-STOA!P30</f>
        <v>0</v>
      </c>
      <c r="AC30">
        <f t="shared" si="0"/>
        <v>14.494312620954302</v>
      </c>
      <c r="AD30">
        <f t="shared" si="1"/>
        <v>893.31951610477586</v>
      </c>
      <c r="AE30">
        <f>'IDT-1'!F30</f>
        <v>-6.343</v>
      </c>
      <c r="AF30" s="26"/>
      <c r="AG30">
        <f t="shared" si="2"/>
        <v>886.9765161047759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-100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3.1595</v>
      </c>
      <c r="E31">
        <f>GT_NG!T31</f>
        <v>12.021249683784468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52.65</v>
      </c>
      <c r="J31">
        <f>Bawana_RLNG!T31</f>
        <v>0</v>
      </c>
      <c r="K31">
        <f>Bawana_Spot!T31</f>
        <v>0</v>
      </c>
      <c r="L31">
        <f>TWOMCL!S31</f>
        <v>6.1267902481104981</v>
      </c>
      <c r="M31">
        <f>EDWPCL!W31</f>
        <v>0</v>
      </c>
      <c r="N31">
        <f>'MSW BWN'!W31</f>
        <v>5.5561759999999989</v>
      </c>
      <c r="O31">
        <f>TPDDL_ISGS_exbus!BB31</f>
        <v>876.58738569455818</v>
      </c>
      <c r="P31" s="77">
        <v>70.97999999999999</v>
      </c>
      <c r="Q31" s="77">
        <v>23.52</v>
      </c>
      <c r="R31" s="80">
        <v>4.8099999999999996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238.90000000000003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-277</v>
      </c>
      <c r="AA31" s="117">
        <f>STOA!J31</f>
        <v>2.57</v>
      </c>
      <c r="AB31" s="117">
        <f>-STOA!P31</f>
        <v>0</v>
      </c>
      <c r="AC31">
        <f t="shared" si="0"/>
        <v>14.582045219736518</v>
      </c>
      <c r="AD31">
        <f t="shared" si="1"/>
        <v>925.29905640671666</v>
      </c>
      <c r="AE31">
        <f>'IDT-1'!F31</f>
        <v>0</v>
      </c>
      <c r="AF31" s="26"/>
      <c r="AG31">
        <f t="shared" si="2"/>
        <v>925.29905640671666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-80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3.1595</v>
      </c>
      <c r="E32">
        <f>GT_NG!T32</f>
        <v>12.021249683784468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52.65</v>
      </c>
      <c r="J32">
        <f>Bawana_RLNG!T32</f>
        <v>0</v>
      </c>
      <c r="K32">
        <f>Bawana_Spot!T32</f>
        <v>0</v>
      </c>
      <c r="L32">
        <f>TWOMCL!S32</f>
        <v>6.1267902481104981</v>
      </c>
      <c r="M32">
        <f>EDWPCL!W32</f>
        <v>0</v>
      </c>
      <c r="N32">
        <f>'MSW BWN'!W32</f>
        <v>5.5339839999999993</v>
      </c>
      <c r="O32">
        <f>TPDDL_ISGS_exbus!BB32</f>
        <v>878.83214971788993</v>
      </c>
      <c r="P32" s="77">
        <v>70.97999999999999</v>
      </c>
      <c r="Q32" s="77">
        <v>23.52</v>
      </c>
      <c r="R32" s="80">
        <v>8.98</v>
      </c>
      <c r="S32" s="80">
        <v>0</v>
      </c>
      <c r="T32" s="78">
        <f>SUMPRODUCT(LTA!F32:AJ32,LTA!F$101:AJ$101,LTA!F$105:AJ$105)</f>
        <v>0</v>
      </c>
      <c r="U32" s="78">
        <f>SUMPRODUCT(LTA!F32:AJ32,LTA!F$102:AJ$102,LTA!F$105:AJ$105)</f>
        <v>240.48000000000002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-280</v>
      </c>
      <c r="AA32" s="117">
        <f>STOA!J32</f>
        <v>2.57</v>
      </c>
      <c r="AB32" s="117">
        <f>-STOA!P32</f>
        <v>0</v>
      </c>
      <c r="AC32">
        <f t="shared" si="0"/>
        <v>14.279322497609632</v>
      </c>
      <c r="AD32">
        <f t="shared" si="1"/>
        <v>975.57435115217527</v>
      </c>
      <c r="AE32">
        <f>'IDT-1'!F32</f>
        <v>0</v>
      </c>
      <c r="AF32" s="26"/>
      <c r="AG32">
        <f t="shared" si="2"/>
        <v>975.57435115217527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-35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3.1595</v>
      </c>
      <c r="E33">
        <f>GT_NG!T33</f>
        <v>12.021249683784468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52.65</v>
      </c>
      <c r="J33">
        <f>Bawana_RLNG!T33</f>
        <v>0</v>
      </c>
      <c r="K33">
        <f>Bawana_Spot!T33</f>
        <v>0</v>
      </c>
      <c r="L33">
        <f>TWOMCL!S33</f>
        <v>6.1267902481104981</v>
      </c>
      <c r="M33">
        <f>EDWPCL!W33</f>
        <v>0</v>
      </c>
      <c r="N33">
        <f>'MSW BWN'!W33</f>
        <v>5.1917599999999995</v>
      </c>
      <c r="O33">
        <f>TPDDL_ISGS_exbus!BB33</f>
        <v>898.92969977510495</v>
      </c>
      <c r="P33" s="77">
        <v>70.97999999999999</v>
      </c>
      <c r="Q33" s="77">
        <v>23.52</v>
      </c>
      <c r="R33" s="80">
        <v>13.2</v>
      </c>
      <c r="S33" s="80">
        <v>0</v>
      </c>
      <c r="T33" s="78">
        <f>SUMPRODUCT(LTA!F33:AJ33,LTA!F$101:AJ$101,LTA!F$105:AJ$105)</f>
        <v>2.04</v>
      </c>
      <c r="U33" s="78">
        <f>SUMPRODUCT(LTA!F33:AJ33,LTA!F$102:AJ$102,LTA!F$105:AJ$105)</f>
        <v>244.53000000000003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-278</v>
      </c>
      <c r="AA33" s="117">
        <f>STOA!J33</f>
        <v>2.57</v>
      </c>
      <c r="AB33" s="117">
        <f>-STOA!P33</f>
        <v>0</v>
      </c>
      <c r="AC33">
        <f t="shared" si="0"/>
        <v>14.748094299923617</v>
      </c>
      <c r="AD33">
        <f t="shared" si="1"/>
        <v>982.17090540707613</v>
      </c>
      <c r="AE33">
        <f>'IDT-1'!F33</f>
        <v>0</v>
      </c>
      <c r="AF33" s="26"/>
      <c r="AG33">
        <f t="shared" si="2"/>
        <v>982.17090540707613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-60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3.1595</v>
      </c>
      <c r="E34">
        <f>GT_NG!T34</f>
        <v>12.021249683784468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52.65</v>
      </c>
      <c r="J34">
        <f>Bawana_RLNG!T34</f>
        <v>0</v>
      </c>
      <c r="K34">
        <f>Bawana_Spot!T34</f>
        <v>0</v>
      </c>
      <c r="L34">
        <f>TWOMCL!S34</f>
        <v>6.1267902481104981</v>
      </c>
      <c r="M34">
        <f>EDWPCL!W34</f>
        <v>0</v>
      </c>
      <c r="N34">
        <f>'MSW BWN'!W34</f>
        <v>5.208111999999999</v>
      </c>
      <c r="O34">
        <f>TPDDL_ISGS_exbus!BB34</f>
        <v>897.51179480367955</v>
      </c>
      <c r="P34" s="77">
        <v>70.97999999999999</v>
      </c>
      <c r="Q34" s="77">
        <v>23.52</v>
      </c>
      <c r="R34" s="80">
        <v>13.2</v>
      </c>
      <c r="S34" s="80">
        <v>0</v>
      </c>
      <c r="T34" s="78">
        <f>SUMPRODUCT(LTA!F34:AJ34,LTA!F$101:AJ$101,LTA!F$105:AJ$105)</f>
        <v>7.68</v>
      </c>
      <c r="U34" s="78">
        <f>SUMPRODUCT(LTA!F34:AJ34,LTA!F$102:AJ$102,LTA!F$105:AJ$105)</f>
        <v>239.60000000000002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-258</v>
      </c>
      <c r="AA34" s="117">
        <f>STOA!J34</f>
        <v>2.57</v>
      </c>
      <c r="AB34" s="117">
        <f>-STOA!P34</f>
        <v>0</v>
      </c>
      <c r="AC34">
        <f t="shared" si="0"/>
        <v>14.209320982443355</v>
      </c>
      <c r="AD34">
        <f t="shared" si="1"/>
        <v>1042.018125753131</v>
      </c>
      <c r="AE34">
        <f>'IDT-1'!F34</f>
        <v>-31.138000000000002</v>
      </c>
      <c r="AF34" s="26"/>
      <c r="AG34">
        <f t="shared" si="2"/>
        <v>1010.880125753131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3.1595</v>
      </c>
      <c r="E35">
        <f>GT_NG!T35</f>
        <v>12.021249683784468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55.92</v>
      </c>
      <c r="J35">
        <f>Bawana_RLNG!T35</f>
        <v>0</v>
      </c>
      <c r="K35">
        <f>Bawana_Spot!T35</f>
        <v>0</v>
      </c>
      <c r="L35">
        <f>TWOMCL!S35</f>
        <v>6.1267902481104981</v>
      </c>
      <c r="M35">
        <f>EDWPCL!W35</f>
        <v>0</v>
      </c>
      <c r="N35">
        <f>'MSW BWN'!W35</f>
        <v>5.1578879999999998</v>
      </c>
      <c r="O35">
        <f>TPDDL_ISGS_exbus!BB35</f>
        <v>897.08251361385089</v>
      </c>
      <c r="P35" s="77">
        <v>70.97999999999999</v>
      </c>
      <c r="Q35" s="77">
        <v>23.52</v>
      </c>
      <c r="R35" s="80">
        <v>19.700000000000003</v>
      </c>
      <c r="S35" s="80">
        <v>0</v>
      </c>
      <c r="T35" s="78">
        <f>SUMPRODUCT(LTA!F35:AJ35,LTA!F$101:AJ$101,LTA!F$105:AJ$105)</f>
        <v>17.16</v>
      </c>
      <c r="U35" s="78">
        <f>SUMPRODUCT(LTA!F35:AJ35,LTA!F$102:AJ$102,LTA!F$105:AJ$105)</f>
        <v>243.73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-237</v>
      </c>
      <c r="AA35" s="117">
        <f>STOA!J35</f>
        <v>2.5099999999999998</v>
      </c>
      <c r="AB35" s="117">
        <f>-STOA!P35</f>
        <v>0</v>
      </c>
      <c r="AC35">
        <f t="shared" si="0"/>
        <v>14.312657934028717</v>
      </c>
      <c r="AD35">
        <f t="shared" si="1"/>
        <v>1075.7552836117172</v>
      </c>
      <c r="AE35">
        <f>'IDT-1'!F35</f>
        <v>-47.860999999999997</v>
      </c>
      <c r="AF35" s="26"/>
      <c r="AG35">
        <f t="shared" si="2"/>
        <v>1027.8942836117171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3.1595</v>
      </c>
      <c r="E36">
        <f>GT_NG!T36</f>
        <v>12.021249683784468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55.92</v>
      </c>
      <c r="J36">
        <f>Bawana_RLNG!T36</f>
        <v>0</v>
      </c>
      <c r="K36">
        <f>Bawana_Spot!T36</f>
        <v>0</v>
      </c>
      <c r="L36">
        <f>TWOMCL!S36</f>
        <v>6.1267902481104981</v>
      </c>
      <c r="M36">
        <f>EDWPCL!W36</f>
        <v>0</v>
      </c>
      <c r="N36">
        <f>'MSW BWN'!W36</f>
        <v>4.9733439999999991</v>
      </c>
      <c r="O36">
        <f>TPDDL_ISGS_exbus!BB36</f>
        <v>902.78330390574592</v>
      </c>
      <c r="P36" s="77">
        <v>70.97999999999999</v>
      </c>
      <c r="Q36" s="77">
        <v>23.52</v>
      </c>
      <c r="R36" s="80">
        <v>19.700000000000003</v>
      </c>
      <c r="S36" s="80">
        <v>0</v>
      </c>
      <c r="T36" s="78">
        <f>SUMPRODUCT(LTA!F36:AJ36,LTA!F$101:AJ$101,LTA!F$105:AJ$105)</f>
        <v>28.009999999999998</v>
      </c>
      <c r="U36" s="78">
        <f>SUMPRODUCT(LTA!F36:AJ36,LTA!F$102:AJ$102,LTA!F$105:AJ$105)</f>
        <v>248.21999999999997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-219</v>
      </c>
      <c r="AA36" s="117">
        <f>STOA!J36</f>
        <v>2.5099999999999998</v>
      </c>
      <c r="AB36" s="117">
        <f>-STOA!P36</f>
        <v>0</v>
      </c>
      <c r="AC36">
        <f t="shared" si="0"/>
        <v>14.336386605997875</v>
      </c>
      <c r="AD36">
        <f t="shared" si="1"/>
        <v>1114.587801231643</v>
      </c>
      <c r="AE36">
        <f>'IDT-1'!F36</f>
        <v>-69.772999999999996</v>
      </c>
      <c r="AF36" s="26"/>
      <c r="AG36">
        <f t="shared" si="2"/>
        <v>1044.8148012316431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-30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3.1595</v>
      </c>
      <c r="E37">
        <f>GT_NG!T37</f>
        <v>12.021249683784468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55.92</v>
      </c>
      <c r="J37">
        <f>Bawana_RLNG!T37</f>
        <v>0</v>
      </c>
      <c r="K37">
        <f>Bawana_Spot!T37</f>
        <v>0</v>
      </c>
      <c r="L37">
        <f>TWOMCL!S37</f>
        <v>6.1267902481104981</v>
      </c>
      <c r="M37">
        <f>EDWPCL!W37</f>
        <v>0</v>
      </c>
      <c r="N37">
        <f>'MSW BWN'!W37</f>
        <v>4.9394719999999994</v>
      </c>
      <c r="O37">
        <f>TPDDL_ISGS_exbus!BB37</f>
        <v>884.43673181320003</v>
      </c>
      <c r="P37" s="77">
        <v>70.97999999999999</v>
      </c>
      <c r="Q37" s="77">
        <v>23.52</v>
      </c>
      <c r="R37" s="80">
        <v>19.700000000000003</v>
      </c>
      <c r="S37" s="80">
        <v>0</v>
      </c>
      <c r="T37" s="78">
        <f>SUMPRODUCT(LTA!F37:AJ37,LTA!F$101:AJ$101,LTA!F$105:AJ$105)</f>
        <v>44.18</v>
      </c>
      <c r="U37" s="78">
        <f>SUMPRODUCT(LTA!F37:AJ37,LTA!F$102:AJ$102,LTA!F$105:AJ$105)</f>
        <v>280.53999999999996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-124</v>
      </c>
      <c r="AA37" s="117">
        <f>STOA!J37</f>
        <v>2.5099999999999998</v>
      </c>
      <c r="AB37" s="117">
        <f>-STOA!P37</f>
        <v>0</v>
      </c>
      <c r="AC37">
        <f t="shared" si="0"/>
        <v>13.669147308152963</v>
      </c>
      <c r="AD37">
        <f t="shared" si="1"/>
        <v>1250.3645964369421</v>
      </c>
      <c r="AE37">
        <f>'IDT-1'!F37</f>
        <v>-160</v>
      </c>
      <c r="AF37" s="26"/>
      <c r="AG37">
        <f t="shared" si="2"/>
        <v>1090.3645964369421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3.1595</v>
      </c>
      <c r="E38">
        <f>GT_NG!T38</f>
        <v>12.021249683784468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55.92</v>
      </c>
      <c r="J38">
        <f>Bawana_RLNG!T38</f>
        <v>0</v>
      </c>
      <c r="K38">
        <f>Bawana_Spot!T38</f>
        <v>0</v>
      </c>
      <c r="L38">
        <f>TWOMCL!S38</f>
        <v>6.1267902481104981</v>
      </c>
      <c r="M38">
        <f>EDWPCL!W38</f>
        <v>0</v>
      </c>
      <c r="N38">
        <f>'MSW BWN'!W38</f>
        <v>4.9394719999999994</v>
      </c>
      <c r="O38">
        <f>TPDDL_ISGS_exbus!BB38</f>
        <v>856.16634191061462</v>
      </c>
      <c r="P38" s="77">
        <v>70.97999999999999</v>
      </c>
      <c r="Q38" s="77">
        <v>23.52</v>
      </c>
      <c r="R38" s="80">
        <v>19.700000000000003</v>
      </c>
      <c r="S38" s="80">
        <v>0</v>
      </c>
      <c r="T38" s="78">
        <f>SUMPRODUCT(LTA!F38:AJ38,LTA!F$101:AJ$101,LTA!F$105:AJ$105)</f>
        <v>56.96</v>
      </c>
      <c r="U38" s="78">
        <f>SUMPRODUCT(LTA!F38:AJ38,LTA!F$102:AJ$102,LTA!F$105:AJ$105)</f>
        <v>306.14000000000004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-113</v>
      </c>
      <c r="AA38" s="117">
        <f>STOA!J38</f>
        <v>2.5099999999999998</v>
      </c>
      <c r="AB38" s="117">
        <f>-STOA!P38</f>
        <v>0</v>
      </c>
      <c r="AC38">
        <f t="shared" si="0"/>
        <v>13.61606183665509</v>
      </c>
      <c r="AD38">
        <f t="shared" si="1"/>
        <v>1276.5272920058549</v>
      </c>
      <c r="AE38">
        <f>'IDT-1'!F38</f>
        <v>-185</v>
      </c>
      <c r="AF38" s="26"/>
      <c r="AG38">
        <f t="shared" si="2"/>
        <v>1091.5272920058549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3.1595</v>
      </c>
      <c r="E39">
        <f>GT_NG!T39</f>
        <v>12.021801193874904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55.92</v>
      </c>
      <c r="J39">
        <f>Bawana_RLNG!T39</f>
        <v>0</v>
      </c>
      <c r="K39">
        <f>Bawana_Spot!T39</f>
        <v>0</v>
      </c>
      <c r="L39">
        <f>TWOMCL!S39</f>
        <v>6.1267902481104981</v>
      </c>
      <c r="M39">
        <f>EDWPCL!W39</f>
        <v>0</v>
      </c>
      <c r="N39">
        <f>'MSW BWN'!W39</f>
        <v>4.7374079999999994</v>
      </c>
      <c r="O39">
        <f>TPDDL_ISGS_exbus!BB39</f>
        <v>839.73921820342764</v>
      </c>
      <c r="P39" s="77">
        <v>70.97999999999999</v>
      </c>
      <c r="Q39" s="77">
        <v>17.64</v>
      </c>
      <c r="R39" s="80">
        <v>19.700000000000003</v>
      </c>
      <c r="S39" s="80">
        <v>0</v>
      </c>
      <c r="T39" s="78">
        <f>SUMPRODUCT(LTA!F39:AJ39,LTA!F$101:AJ$101,LTA!F$105:AJ$105)</f>
        <v>68.72</v>
      </c>
      <c r="U39" s="78">
        <f>SUMPRODUCT(LTA!F39:AJ39,LTA!F$102:AJ$102,LTA!F$105:AJ$105)</f>
        <v>311.71000000000004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-36</v>
      </c>
      <c r="AA39" s="117">
        <f>STOA!J39</f>
        <v>2.61</v>
      </c>
      <c r="AB39" s="117">
        <f>-STOA!P39</f>
        <v>0</v>
      </c>
      <c r="AC39">
        <f t="shared" si="0"/>
        <v>12.932144656522572</v>
      </c>
      <c r="AD39">
        <f t="shared" si="1"/>
        <v>1344.1325729888904</v>
      </c>
      <c r="AE39">
        <f>'IDT-1'!F39</f>
        <v>-242</v>
      </c>
      <c r="AF39" s="26"/>
      <c r="AG39">
        <f t="shared" si="2"/>
        <v>1102.1325729888904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3.1595</v>
      </c>
      <c r="E40">
        <f>GT_NG!T40</f>
        <v>12.021801193874904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55.92</v>
      </c>
      <c r="J40">
        <f>Bawana_RLNG!T40</f>
        <v>0</v>
      </c>
      <c r="K40">
        <f>Bawana_Spot!T40</f>
        <v>0</v>
      </c>
      <c r="L40">
        <f>TWOMCL!S40</f>
        <v>6.1267902481104981</v>
      </c>
      <c r="M40">
        <f>EDWPCL!W40</f>
        <v>0</v>
      </c>
      <c r="N40">
        <f>'MSW BWN'!W40</f>
        <v>4.468767999999999</v>
      </c>
      <c r="O40">
        <f>TPDDL_ISGS_exbus!BB40</f>
        <v>824.8462289728061</v>
      </c>
      <c r="P40" s="77">
        <v>70.97999999999999</v>
      </c>
      <c r="Q40" s="77">
        <v>17.64</v>
      </c>
      <c r="R40" s="80">
        <v>19.700000000000003</v>
      </c>
      <c r="S40" s="80">
        <v>0</v>
      </c>
      <c r="T40" s="78">
        <f>SUMPRODUCT(LTA!F40:AJ40,LTA!F$101:AJ$101,LTA!F$105:AJ$105)</f>
        <v>81.460000000000008</v>
      </c>
      <c r="U40" s="78">
        <f>SUMPRODUCT(LTA!F40:AJ40,LTA!F$102:AJ$102,LTA!F$105:AJ$105)</f>
        <v>317.26000000000005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</v>
      </c>
      <c r="AA40" s="117">
        <f>STOA!J40</f>
        <v>2.61</v>
      </c>
      <c r="AB40" s="117">
        <f>-STOA!P40</f>
        <v>0</v>
      </c>
      <c r="AC40">
        <f t="shared" si="0"/>
        <v>12.799868023893588</v>
      </c>
      <c r="AD40">
        <f t="shared" si="1"/>
        <v>1365.3932203908978</v>
      </c>
      <c r="AE40">
        <f>'IDT-1'!F40</f>
        <v>-259</v>
      </c>
      <c r="AF40" s="26"/>
      <c r="AG40">
        <f t="shared" si="2"/>
        <v>1106.3932203908978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3.1595</v>
      </c>
      <c r="E41">
        <f>GT_NG!T41</f>
        <v>12.021801193874904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57.47</v>
      </c>
      <c r="J41">
        <f>Bawana_RLNG!T41</f>
        <v>0</v>
      </c>
      <c r="K41">
        <f>Bawana_Spot!T41</f>
        <v>0</v>
      </c>
      <c r="L41">
        <f>TWOMCL!S41</f>
        <v>6.1267902481104981</v>
      </c>
      <c r="M41">
        <f>EDWPCL!W41</f>
        <v>0</v>
      </c>
      <c r="N41">
        <f>'MSW BWN'!W41</f>
        <v>4.4570879999999997</v>
      </c>
      <c r="O41">
        <f>TPDDL_ISGS_exbus!BB41</f>
        <v>825.56035003033048</v>
      </c>
      <c r="P41" s="77">
        <v>70.97999999999999</v>
      </c>
      <c r="Q41" s="77">
        <v>17.64</v>
      </c>
      <c r="R41" s="80">
        <v>19.700000000000003</v>
      </c>
      <c r="S41" s="80">
        <v>0</v>
      </c>
      <c r="T41" s="78">
        <f>SUMPRODUCT(LTA!F41:AJ41,LTA!F$101:AJ$101,LTA!F$105:AJ$105)</f>
        <v>88.8</v>
      </c>
      <c r="U41" s="78">
        <f>SUMPRODUCT(LTA!F41:AJ41,LTA!F$102:AJ$102,LTA!F$105:AJ$105)</f>
        <v>325.02000000000004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-23</v>
      </c>
      <c r="AA41" s="117">
        <f>STOA!J41</f>
        <v>2.61</v>
      </c>
      <c r="AB41" s="117">
        <f>-STOA!P41</f>
        <v>0</v>
      </c>
      <c r="AC41">
        <f t="shared" si="0"/>
        <v>12.996960142810778</v>
      </c>
      <c r="AD41">
        <f t="shared" si="1"/>
        <v>1377.548569329505</v>
      </c>
      <c r="AE41">
        <f>'IDT-1'!F41</f>
        <v>-250</v>
      </c>
      <c r="AF41" s="26"/>
      <c r="AG41">
        <f t="shared" si="2"/>
        <v>1127.548569329505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-20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3.1595</v>
      </c>
      <c r="E42">
        <f>GT_NG!T42</f>
        <v>11.154763171899948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57.47</v>
      </c>
      <c r="J42">
        <f>Bawana_RLNG!T42</f>
        <v>0</v>
      </c>
      <c r="K42">
        <f>Bawana_Spot!T42</f>
        <v>0</v>
      </c>
      <c r="L42">
        <f>TWOMCL!S42</f>
        <v>6.1267902481104981</v>
      </c>
      <c r="M42">
        <f>EDWPCL!W42</f>
        <v>0</v>
      </c>
      <c r="N42">
        <f>'MSW BWN'!W42</f>
        <v>4.3169279999999999</v>
      </c>
      <c r="O42">
        <f>TPDDL_ISGS_exbus!BB42</f>
        <v>819.80924935544579</v>
      </c>
      <c r="P42" s="77">
        <v>70.97999999999999</v>
      </c>
      <c r="Q42" s="77">
        <v>17.64</v>
      </c>
      <c r="R42" s="80">
        <v>19.700000000000003</v>
      </c>
      <c r="S42" s="80">
        <v>0</v>
      </c>
      <c r="T42" s="78">
        <f>SUMPRODUCT(LTA!F42:AJ42,LTA!F$101:AJ$101,LTA!F$105:AJ$105)</f>
        <v>96.03</v>
      </c>
      <c r="U42" s="78">
        <f>SUMPRODUCT(LTA!F42:AJ42,LTA!F$102:AJ$102,LTA!F$105:AJ$105)</f>
        <v>330.31000000000006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</v>
      </c>
      <c r="AA42" s="117">
        <f>STOA!J42</f>
        <v>2.61</v>
      </c>
      <c r="AB42" s="117">
        <f>-STOA!P42</f>
        <v>0</v>
      </c>
      <c r="AC42">
        <f t="shared" si="0"/>
        <v>12.923369328967679</v>
      </c>
      <c r="AD42">
        <f t="shared" si="1"/>
        <v>1397.3838614464885</v>
      </c>
      <c r="AE42">
        <f>'IDT-1'!F42</f>
        <v>-253</v>
      </c>
      <c r="AF42" s="26"/>
      <c r="AG42">
        <f t="shared" si="2"/>
        <v>1144.3838614464885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-20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3.1595</v>
      </c>
      <c r="E43">
        <f>GT_NG!T43</f>
        <v>11.902158273381296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57.47</v>
      </c>
      <c r="J43">
        <f>Bawana_RLNG!T43</f>
        <v>0</v>
      </c>
      <c r="K43">
        <f>Bawana_Spot!T43</f>
        <v>0</v>
      </c>
      <c r="L43">
        <f>TWOMCL!S43</f>
        <v>6.1267902481104981</v>
      </c>
      <c r="M43">
        <f>EDWPCL!W43</f>
        <v>0</v>
      </c>
      <c r="N43">
        <f>'MSW BWN'!W43</f>
        <v>4.2047999999999996</v>
      </c>
      <c r="O43">
        <f>TPDDL_ISGS_exbus!BB43</f>
        <v>820.14181756687947</v>
      </c>
      <c r="P43" s="77">
        <v>70.97999999999999</v>
      </c>
      <c r="Q43" s="77">
        <v>17.64</v>
      </c>
      <c r="R43" s="80">
        <v>19.700000000000003</v>
      </c>
      <c r="S43" s="80">
        <v>0</v>
      </c>
      <c r="T43" s="78">
        <f>SUMPRODUCT(LTA!F43:AJ43,LTA!F$101:AJ$101,LTA!F$105:AJ$105)</f>
        <v>99.039999999999992</v>
      </c>
      <c r="U43" s="78">
        <f>SUMPRODUCT(LTA!F43:AJ43,LTA!F$102:AJ$102,LTA!F$105:AJ$105)</f>
        <v>335.90999999999997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2.61</v>
      </c>
      <c r="AB43" s="117">
        <f>-STOA!P43</f>
        <v>0</v>
      </c>
      <c r="AC43">
        <f t="shared" si="0"/>
        <v>13.194094957687431</v>
      </c>
      <c r="AD43">
        <f t="shared" si="1"/>
        <v>1385.6909711306837</v>
      </c>
      <c r="AE43">
        <f>'IDT-1'!F43</f>
        <v>-223</v>
      </c>
      <c r="AF43" s="26"/>
      <c r="AG43">
        <f t="shared" si="2"/>
        <v>1162.6909711306837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-50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3.1595</v>
      </c>
      <c r="E44">
        <f>GT_NG!T44</f>
        <v>11.902158273381296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57.47</v>
      </c>
      <c r="J44">
        <f>Bawana_RLNG!T44</f>
        <v>0</v>
      </c>
      <c r="K44">
        <f>Bawana_Spot!T44</f>
        <v>0</v>
      </c>
      <c r="L44">
        <f>TWOMCL!S44</f>
        <v>6.1267902481104981</v>
      </c>
      <c r="M44">
        <f>EDWPCL!W44</f>
        <v>0</v>
      </c>
      <c r="N44">
        <f>'MSW BWN'!W44</f>
        <v>4.2888959999999994</v>
      </c>
      <c r="O44">
        <f>TPDDL_ISGS_exbus!BB44</f>
        <v>815.60608840102714</v>
      </c>
      <c r="P44" s="77">
        <v>70.97999999999999</v>
      </c>
      <c r="Q44" s="77">
        <v>17.64</v>
      </c>
      <c r="R44" s="80">
        <v>19.700000000000003</v>
      </c>
      <c r="S44" s="80">
        <v>0</v>
      </c>
      <c r="T44" s="78">
        <f>SUMPRODUCT(LTA!F44:AJ44,LTA!F$101:AJ$101,LTA!F$105:AJ$105)</f>
        <v>105.97</v>
      </c>
      <c r="U44" s="78">
        <f>SUMPRODUCT(LTA!F44:AJ44,LTA!F$102:AJ$102,LTA!F$105:AJ$105)</f>
        <v>342.99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2.61</v>
      </c>
      <c r="AB44" s="117">
        <f>-STOA!P44</f>
        <v>0</v>
      </c>
      <c r="AC44">
        <f t="shared" si="0"/>
        <v>13.278208585827933</v>
      </c>
      <c r="AD44">
        <f t="shared" si="1"/>
        <v>1395.1652243366909</v>
      </c>
      <c r="AE44">
        <f>'IDT-1'!F44</f>
        <v>-250</v>
      </c>
      <c r="AF44" s="26"/>
      <c r="AG44">
        <f t="shared" si="2"/>
        <v>1145.1652243366909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-50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3.1595</v>
      </c>
      <c r="E45">
        <f>GT_NG!T45</f>
        <v>11.902158273381296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58.712717929725471</v>
      </c>
      <c r="J45">
        <f>Bawana_RLNG!T45</f>
        <v>0</v>
      </c>
      <c r="K45">
        <f>Bawana_Spot!T45</f>
        <v>0</v>
      </c>
      <c r="L45">
        <f>TWOMCL!S45</f>
        <v>6.1267902481104981</v>
      </c>
      <c r="M45">
        <f>EDWPCL!W45</f>
        <v>0</v>
      </c>
      <c r="N45">
        <f>'MSW BWN'!W45</f>
        <v>4.5692159999999991</v>
      </c>
      <c r="O45">
        <f>TPDDL_ISGS_exbus!BB45</f>
        <v>803.96840193826893</v>
      </c>
      <c r="P45" s="77">
        <v>70.97999999999999</v>
      </c>
      <c r="Q45" s="77">
        <v>17.64</v>
      </c>
      <c r="R45" s="80">
        <v>19.700000000000003</v>
      </c>
      <c r="S45" s="80">
        <v>0</v>
      </c>
      <c r="T45" s="78">
        <f>SUMPRODUCT(LTA!F45:AJ45,LTA!F$101:AJ$101,LTA!F$105:AJ$105)</f>
        <v>112.12</v>
      </c>
      <c r="U45" s="78">
        <f>SUMPRODUCT(LTA!F45:AJ45,LTA!F$102:AJ$102,LTA!F$105:AJ$105)</f>
        <v>350.87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0.32</v>
      </c>
      <c r="AB45" s="117">
        <f>-STOA!P45</f>
        <v>0</v>
      </c>
      <c r="AC45">
        <f t="shared" si="0"/>
        <v>13.114949128293338</v>
      </c>
      <c r="AD45">
        <f t="shared" si="1"/>
        <v>1416.9538352611926</v>
      </c>
      <c r="AE45">
        <f>'IDT-1'!F45</f>
        <v>-278</v>
      </c>
      <c r="AF45" s="26"/>
      <c r="AG45">
        <f t="shared" si="2"/>
        <v>1138.9538352611926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-30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3.1595</v>
      </c>
      <c r="E46">
        <f>GT_NG!T46</f>
        <v>11.902158273381296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58.712717929725471</v>
      </c>
      <c r="J46">
        <f>Bawana_RLNG!T46</f>
        <v>0</v>
      </c>
      <c r="K46">
        <f>Bawana_Spot!T46</f>
        <v>0</v>
      </c>
      <c r="L46">
        <f>TWOMCL!S46</f>
        <v>6.1267902481104981</v>
      </c>
      <c r="M46">
        <f>EDWPCL!W46</f>
        <v>0</v>
      </c>
      <c r="N46">
        <f>'MSW BWN'!W46</f>
        <v>4.3391199999999994</v>
      </c>
      <c r="O46">
        <f>TPDDL_ISGS_exbus!BB46</f>
        <v>802.67020471877413</v>
      </c>
      <c r="P46" s="77">
        <v>70.97999999999999</v>
      </c>
      <c r="Q46" s="77">
        <v>17.64</v>
      </c>
      <c r="R46" s="80">
        <v>19.700000000000003</v>
      </c>
      <c r="S46" s="80">
        <v>0</v>
      </c>
      <c r="T46" s="78">
        <f>SUMPRODUCT(LTA!F46:AJ46,LTA!F$101:AJ$101,LTA!F$105:AJ$105)</f>
        <v>112.19</v>
      </c>
      <c r="U46" s="78">
        <f>SUMPRODUCT(LTA!F46:AJ46,LTA!F$102:AJ$102,LTA!F$105:AJ$105)</f>
        <v>358.65999999999997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0.32</v>
      </c>
      <c r="AB46" s="117">
        <f>-STOA!P46</f>
        <v>0</v>
      </c>
      <c r="AC46">
        <f t="shared" si="0"/>
        <v>13.437011973627644</v>
      </c>
      <c r="AD46">
        <f t="shared" si="1"/>
        <v>1392.9634791963638</v>
      </c>
      <c r="AE46">
        <f>'IDT-1'!F46</f>
        <v>-260</v>
      </c>
      <c r="AF46" s="26"/>
      <c r="AG46">
        <f t="shared" si="2"/>
        <v>1132.9634791963638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3.1595</v>
      </c>
      <c r="E47">
        <f>GT_NG!T47</f>
        <v>11.902158273381296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58.712717929725471</v>
      </c>
      <c r="J47">
        <f>Bawana_RLNG!T47</f>
        <v>0</v>
      </c>
      <c r="K47">
        <f>Bawana_Spot!T47</f>
        <v>0</v>
      </c>
      <c r="L47">
        <f>TWOMCL!S47</f>
        <v>6.1267902481104981</v>
      </c>
      <c r="M47">
        <f>EDWPCL!W47</f>
        <v>0</v>
      </c>
      <c r="N47">
        <f>'MSW BWN'!W47</f>
        <v>4.4232159999999991</v>
      </c>
      <c r="O47">
        <f>TPDDL_ISGS_exbus!BB47</f>
        <v>714.01860173815737</v>
      </c>
      <c r="P47" s="77">
        <v>70.97999999999999</v>
      </c>
      <c r="Q47" s="77">
        <v>17.64</v>
      </c>
      <c r="R47" s="80">
        <v>19.700000000000003</v>
      </c>
      <c r="S47" s="80">
        <v>0</v>
      </c>
      <c r="T47" s="78">
        <f>SUMPRODUCT(LTA!F47:AJ47,LTA!F$101:AJ$101,LTA!F$105:AJ$105)</f>
        <v>114.75</v>
      </c>
      <c r="U47" s="78">
        <f>SUMPRODUCT(LTA!F47:AJ47,LTA!F$102:AJ$102,LTA!F$105:AJ$105)</f>
        <v>365.11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0.32</v>
      </c>
      <c r="AB47" s="117">
        <f>-STOA!P47</f>
        <v>0</v>
      </c>
      <c r="AC47">
        <f t="shared" si="0"/>
        <v>13.003249737864076</v>
      </c>
      <c r="AD47">
        <f t="shared" si="1"/>
        <v>1283.8397344515106</v>
      </c>
      <c r="AE47">
        <f>'IDT-1'!F47</f>
        <v>-178</v>
      </c>
      <c r="AF47" s="26"/>
      <c r="AG47">
        <f t="shared" si="2"/>
        <v>1105.8397344515106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-90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3.1595</v>
      </c>
      <c r="E48">
        <f>GT_NG!T48</f>
        <v>11.902158273381296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58.712717929725471</v>
      </c>
      <c r="J48">
        <f>Bawana_RLNG!T48</f>
        <v>0</v>
      </c>
      <c r="K48">
        <f>Bawana_Spot!T48</f>
        <v>0</v>
      </c>
      <c r="L48">
        <f>TWOMCL!S48</f>
        <v>6.1267902481104981</v>
      </c>
      <c r="M48">
        <f>EDWPCL!W48</f>
        <v>0</v>
      </c>
      <c r="N48">
        <f>'MSW BWN'!W48</f>
        <v>4.4734399999999992</v>
      </c>
      <c r="O48">
        <f>TPDDL_ISGS_exbus!BB48</f>
        <v>626.85191924052026</v>
      </c>
      <c r="P48" s="77">
        <v>70.97999999999999</v>
      </c>
      <c r="Q48" s="77">
        <v>17.64</v>
      </c>
      <c r="R48" s="80">
        <v>19.700000000000003</v>
      </c>
      <c r="S48" s="80">
        <v>0</v>
      </c>
      <c r="T48" s="78">
        <f>SUMPRODUCT(LTA!F48:AJ48,LTA!F$101:AJ$101,LTA!F$105:AJ$105)</f>
        <v>114.64</v>
      </c>
      <c r="U48" s="78">
        <f>SUMPRODUCT(LTA!F48:AJ48,LTA!F$102:AJ$102,LTA!F$105:AJ$105)</f>
        <v>350.83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0.32</v>
      </c>
      <c r="AB48" s="117">
        <f>-STOA!P48</f>
        <v>0</v>
      </c>
      <c r="AC48">
        <f t="shared" si="0"/>
        <v>11.843649077419009</v>
      </c>
      <c r="AD48">
        <f t="shared" si="1"/>
        <v>1213.4928766143184</v>
      </c>
      <c r="AE48">
        <f>'IDT-1'!F48</f>
        <v>-124.816</v>
      </c>
      <c r="AF48" s="26"/>
      <c r="AG48">
        <f t="shared" si="2"/>
        <v>1088.6768766143184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3.1595</v>
      </c>
      <c r="E49">
        <f>GT_NG!T49</f>
        <v>11.902158273381296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58.712717929725471</v>
      </c>
      <c r="J49">
        <f>Bawana_RLNG!T49</f>
        <v>0</v>
      </c>
      <c r="K49">
        <f>Bawana_Spot!T49</f>
        <v>0</v>
      </c>
      <c r="L49">
        <f>TWOMCL!S49</f>
        <v>6.1267902481104981</v>
      </c>
      <c r="M49">
        <f>EDWPCL!W49</f>
        <v>0</v>
      </c>
      <c r="N49">
        <f>'MSW BWN'!W49</f>
        <v>4.3286079999999991</v>
      </c>
      <c r="O49">
        <f>TPDDL_ISGS_exbus!BB49</f>
        <v>540.40418336890059</v>
      </c>
      <c r="P49" s="77">
        <v>70.97999999999999</v>
      </c>
      <c r="Q49" s="77">
        <v>17.64</v>
      </c>
      <c r="R49" s="80">
        <v>19.700000000000003</v>
      </c>
      <c r="S49" s="80">
        <v>0</v>
      </c>
      <c r="T49" s="78">
        <f>SUMPRODUCT(LTA!F49:AJ49,LTA!F$101:AJ$101,LTA!F$105:AJ$105)</f>
        <v>114.46000000000001</v>
      </c>
      <c r="U49" s="78">
        <f>SUMPRODUCT(LTA!F49:AJ49,LTA!F$102:AJ$102,LTA!F$105:AJ$105)</f>
        <v>327.99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0.32</v>
      </c>
      <c r="AB49" s="117">
        <f>-STOA!P49</f>
        <v>0</v>
      </c>
      <c r="AC49">
        <f t="shared" si="0"/>
        <v>10.346370828817038</v>
      </c>
      <c r="AD49">
        <f t="shared" si="1"/>
        <v>1165.3775869913009</v>
      </c>
      <c r="AE49">
        <f>'IDT-1'!F49</f>
        <v>-122.824</v>
      </c>
      <c r="AF49" s="26"/>
      <c r="AG49">
        <f t="shared" si="2"/>
        <v>1042.5535869913008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3.1595</v>
      </c>
      <c r="E50">
        <f>GT_NG!T50</f>
        <v>11.902158273381296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58.712717929725471</v>
      </c>
      <c r="J50">
        <f>Bawana_RLNG!T50</f>
        <v>0</v>
      </c>
      <c r="K50">
        <f>Bawana_Spot!T50</f>
        <v>0</v>
      </c>
      <c r="L50">
        <f>TWOMCL!S50</f>
        <v>6.1267902481104981</v>
      </c>
      <c r="M50">
        <f>EDWPCL!W50</f>
        <v>0</v>
      </c>
      <c r="N50">
        <f>'MSW BWN'!W50</f>
        <v>4.1323839999999992</v>
      </c>
      <c r="O50">
        <f>TPDDL_ISGS_exbus!BB50</f>
        <v>540.20251970642903</v>
      </c>
      <c r="P50" s="77">
        <v>70.97999999999999</v>
      </c>
      <c r="Q50" s="77">
        <v>17.64</v>
      </c>
      <c r="R50" s="80">
        <v>19.700000000000003</v>
      </c>
      <c r="S50" s="80">
        <v>0</v>
      </c>
      <c r="T50" s="78">
        <f>SUMPRODUCT(LTA!F50:AJ50,LTA!F$101:AJ$101,LTA!F$105:AJ$105)</f>
        <v>113.99000000000001</v>
      </c>
      <c r="U50" s="78">
        <f>SUMPRODUCT(LTA!F50:AJ50,LTA!F$102:AJ$102,LTA!F$105:AJ$105)</f>
        <v>332.19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0.32</v>
      </c>
      <c r="AB50" s="117">
        <f>-STOA!P50</f>
        <v>0</v>
      </c>
      <c r="AC50">
        <f t="shared" si="0"/>
        <v>10.642037243053148</v>
      </c>
      <c r="AD50">
        <f t="shared" si="1"/>
        <v>1138.414032914593</v>
      </c>
      <c r="AE50">
        <f>'IDT-1'!F50</f>
        <v>-101.488</v>
      </c>
      <c r="AF50" s="26"/>
      <c r="AG50">
        <f t="shared" si="2"/>
        <v>1036.926032914593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3.1595</v>
      </c>
      <c r="E51">
        <f>GT_NG!T51</f>
        <v>11.902158273381296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6.1267902481104981</v>
      </c>
      <c r="M51">
        <f>EDWPCL!W51</f>
        <v>0</v>
      </c>
      <c r="N51">
        <f>'MSW BWN'!W51</f>
        <v>4.5248319999999991</v>
      </c>
      <c r="O51">
        <f>TPDDL_ISGS_exbus!BB51</f>
        <v>490.56236249589523</v>
      </c>
      <c r="P51" s="77">
        <v>33.54</v>
      </c>
      <c r="Q51" s="77">
        <v>17.032962769659012</v>
      </c>
      <c r="R51" s="80">
        <v>19.700000000000003</v>
      </c>
      <c r="S51" s="80">
        <v>0</v>
      </c>
      <c r="T51" s="78">
        <f>SUMPRODUCT(LTA!F51:AJ51,LTA!F$101:AJ$101,LTA!F$105:AJ$105)</f>
        <v>113.99000000000001</v>
      </c>
      <c r="U51" s="78">
        <f>SUMPRODUCT(LTA!F51:AJ51,LTA!F$102:AJ$102,LTA!F$105:AJ$105)</f>
        <v>333.43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-23</v>
      </c>
      <c r="AA51" s="117">
        <f>STOA!J51</f>
        <v>0.32</v>
      </c>
      <c r="AB51" s="117">
        <f>-STOA!P51</f>
        <v>0</v>
      </c>
      <c r="AC51">
        <f t="shared" si="0"/>
        <v>9.8226085817180806</v>
      </c>
      <c r="AD51">
        <f t="shared" si="1"/>
        <v>1060.1787151350534</v>
      </c>
      <c r="AE51">
        <f>'IDT-1'!F51</f>
        <v>-45.554000000000002</v>
      </c>
      <c r="AF51" s="26"/>
      <c r="AG51">
        <f t="shared" si="2"/>
        <v>1014.6247151350534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3.1595</v>
      </c>
      <c r="E52">
        <f>GT_NG!T52</f>
        <v>11.902158273381296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6.1267902481104981</v>
      </c>
      <c r="M52">
        <f>EDWPCL!W52</f>
        <v>0</v>
      </c>
      <c r="N52">
        <f>'MSW BWN'!W52</f>
        <v>4.6696639999999991</v>
      </c>
      <c r="O52">
        <f>TPDDL_ISGS_exbus!BB52</f>
        <v>470.3697041878965</v>
      </c>
      <c r="P52" s="77">
        <v>33.538071970567941</v>
      </c>
      <c r="Q52" s="77">
        <v>17.032962769659012</v>
      </c>
      <c r="R52" s="80">
        <v>19.700000000000003</v>
      </c>
      <c r="S52" s="80">
        <v>0</v>
      </c>
      <c r="T52" s="78">
        <f>SUMPRODUCT(LTA!F52:AJ52,LTA!F$101:AJ$101,LTA!F$105:AJ$105)</f>
        <v>113.32</v>
      </c>
      <c r="U52" s="78">
        <f>SUMPRODUCT(LTA!F52:AJ52,LTA!F$102:AJ$102,LTA!F$105:AJ$105)</f>
        <v>336.5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-3</v>
      </c>
      <c r="AA52" s="117">
        <f>STOA!J52</f>
        <v>0.32</v>
      </c>
      <c r="AB52" s="117">
        <f>-STOA!P52</f>
        <v>0</v>
      </c>
      <c r="AC52">
        <f t="shared" si="0"/>
        <v>9.9336345692145489</v>
      </c>
      <c r="AD52">
        <f t="shared" si="1"/>
        <v>1012.4179348101261</v>
      </c>
      <c r="AE52">
        <f>'IDT-1'!F52</f>
        <v>-27.678999999999998</v>
      </c>
      <c r="AF52" s="26"/>
      <c r="AG52">
        <f t="shared" si="2"/>
        <v>984.73893481012612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3.1595</v>
      </c>
      <c r="E53">
        <f>GT_NG!T53</f>
        <v>11.902158273381296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6.1267902481104981</v>
      </c>
      <c r="M53">
        <f>EDWPCL!W53</f>
        <v>0</v>
      </c>
      <c r="N53">
        <f>'MSW BWN'!W53</f>
        <v>5.2256320000000001</v>
      </c>
      <c r="O53">
        <f>TPDDL_ISGS_exbus!BB53</f>
        <v>465.08456072095589</v>
      </c>
      <c r="P53" s="77">
        <v>33.538071970567941</v>
      </c>
      <c r="Q53" s="77">
        <v>17.032962769659012</v>
      </c>
      <c r="R53" s="80">
        <v>19.700000000000003</v>
      </c>
      <c r="S53" s="80">
        <v>0</v>
      </c>
      <c r="T53" s="78">
        <f>SUMPRODUCT(LTA!F53:AJ53,LTA!F$101:AJ$101,LTA!F$105:AJ$105)</f>
        <v>112.66</v>
      </c>
      <c r="U53" s="78">
        <f>SUMPRODUCT(LTA!F53:AJ53,LTA!F$102:AJ$102,LTA!F$105:AJ$105)</f>
        <v>335.48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-35</v>
      </c>
      <c r="AA53" s="117">
        <f>STOA!J53</f>
        <v>0.32</v>
      </c>
      <c r="AB53" s="117">
        <f>-STOA!P53</f>
        <v>0</v>
      </c>
      <c r="AC53">
        <f t="shared" si="0"/>
        <v>10.205724543426701</v>
      </c>
      <c r="AD53">
        <f t="shared" si="1"/>
        <v>968.73666936897337</v>
      </c>
      <c r="AE53">
        <f>'IDT-1'!F53</f>
        <v>-16.722000000000001</v>
      </c>
      <c r="AF53" s="26"/>
      <c r="AG53">
        <f t="shared" si="2"/>
        <v>952.01466936897339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-55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3.1595</v>
      </c>
      <c r="E54">
        <f>GT_NG!T54</f>
        <v>11.902158273381296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6.1267902481104981</v>
      </c>
      <c r="M54">
        <f>EDWPCL!W54</f>
        <v>0</v>
      </c>
      <c r="N54">
        <f>'MSW BWN'!W54</f>
        <v>5.2641759999999991</v>
      </c>
      <c r="O54">
        <f>TPDDL_ISGS_exbus!BB54</f>
        <v>465.08456072095589</v>
      </c>
      <c r="P54" s="77">
        <v>33.538071970567941</v>
      </c>
      <c r="Q54" s="77">
        <v>17.032962769659012</v>
      </c>
      <c r="R54" s="80">
        <v>19.700000000000003</v>
      </c>
      <c r="S54" s="80">
        <v>0</v>
      </c>
      <c r="T54" s="78">
        <f>SUMPRODUCT(LTA!F54:AJ54,LTA!F$101:AJ$101,LTA!F$105:AJ$105)</f>
        <v>112.66</v>
      </c>
      <c r="U54" s="78">
        <f>SUMPRODUCT(LTA!F54:AJ54,LTA!F$102:AJ$102,LTA!F$105:AJ$105)</f>
        <v>334.96000000000004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-78</v>
      </c>
      <c r="AA54" s="117">
        <f>STOA!J54</f>
        <v>0.32</v>
      </c>
      <c r="AB54" s="117">
        <f>-STOA!P54</f>
        <v>0</v>
      </c>
      <c r="AC54">
        <f t="shared" si="0"/>
        <v>10.627637851692075</v>
      </c>
      <c r="AD54">
        <f t="shared" si="1"/>
        <v>919.83330006070821</v>
      </c>
      <c r="AE54">
        <f>'IDT-1'!F54</f>
        <v>0</v>
      </c>
      <c r="AF54" s="26"/>
      <c r="AG54">
        <f t="shared" si="2"/>
        <v>919.83330006070821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-60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3.1595</v>
      </c>
      <c r="E55">
        <f>GT_NG!T55</f>
        <v>11.710355567090579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6.1267902481104981</v>
      </c>
      <c r="M55">
        <f>EDWPCL!W55</f>
        <v>0</v>
      </c>
      <c r="N55">
        <f>'MSW BWN'!W55</f>
        <v>5.2419839999999995</v>
      </c>
      <c r="O55">
        <f>TPDDL_ISGS_exbus!BB55</f>
        <v>464.89336332138851</v>
      </c>
      <c r="P55" s="77">
        <v>33.538071970567941</v>
      </c>
      <c r="Q55" s="77">
        <v>17.032962769659012</v>
      </c>
      <c r="R55" s="80">
        <v>19.700000000000003</v>
      </c>
      <c r="S55" s="80">
        <v>0</v>
      </c>
      <c r="T55" s="78">
        <f>SUMPRODUCT(LTA!F55:AJ55,LTA!F$101:AJ$101,LTA!F$105:AJ$105)</f>
        <v>113.32</v>
      </c>
      <c r="U55" s="78">
        <f>SUMPRODUCT(LTA!F55:AJ55,LTA!F$102:AJ$102,LTA!F$105:AJ$105)</f>
        <v>333.84000000000003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-108</v>
      </c>
      <c r="AA55" s="117">
        <f>STOA!J55</f>
        <v>0.32</v>
      </c>
      <c r="AB55" s="117">
        <f>-STOA!P55</f>
        <v>0</v>
      </c>
      <c r="AC55">
        <f t="shared" si="0"/>
        <v>10.975149262048339</v>
      </c>
      <c r="AD55">
        <f t="shared" si="1"/>
        <v>878.62059654449376</v>
      </c>
      <c r="AE55">
        <f>'IDT-1'!F55</f>
        <v>0</v>
      </c>
      <c r="AF55" s="26"/>
      <c r="AG55">
        <f t="shared" si="2"/>
        <v>878.62059654449376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3.1595</v>
      </c>
      <c r="E56">
        <f>GT_NG!T56</f>
        <v>11.15155601659751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6.1267902481104981</v>
      </c>
      <c r="M56">
        <f>EDWPCL!W56</f>
        <v>0</v>
      </c>
      <c r="N56">
        <f>'MSW BWN'!W56</f>
        <v>5.2022719999999989</v>
      </c>
      <c r="O56">
        <f>TPDDL_ISGS_exbus!BB56</f>
        <v>464.17312820337605</v>
      </c>
      <c r="P56" s="77">
        <v>33.538071970567941</v>
      </c>
      <c r="Q56" s="77">
        <v>17.032962769659012</v>
      </c>
      <c r="R56" s="80">
        <v>19.700000000000003</v>
      </c>
      <c r="S56" s="80">
        <v>0</v>
      </c>
      <c r="T56" s="78">
        <f>SUMPRODUCT(LTA!F56:AJ56,LTA!F$101:AJ$101,LTA!F$105:AJ$105)</f>
        <v>113.32</v>
      </c>
      <c r="U56" s="78">
        <f>SUMPRODUCT(LTA!F56:AJ56,LTA!F$102:AJ$102,LTA!F$105:AJ$105)</f>
        <v>331.86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-138</v>
      </c>
      <c r="AA56" s="117">
        <f>STOA!J56</f>
        <v>0.32</v>
      </c>
      <c r="AB56" s="117">
        <f>-STOA!P56</f>
        <v>0</v>
      </c>
      <c r="AC56">
        <f t="shared" si="0"/>
        <v>11.212464117031347</v>
      </c>
      <c r="AD56">
        <f t="shared" si="1"/>
        <v>845.08453502100497</v>
      </c>
      <c r="AE56">
        <f>'IDT-1'!F56</f>
        <v>0</v>
      </c>
      <c r="AF56" s="26"/>
      <c r="AG56">
        <f t="shared" si="2"/>
        <v>845.08453502100497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3.1595</v>
      </c>
      <c r="E57">
        <f>GT_NG!T57</f>
        <v>11.15155601659751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6.1267902481104981</v>
      </c>
      <c r="M57">
        <f>EDWPCL!W57</f>
        <v>0</v>
      </c>
      <c r="N57">
        <f>'MSW BWN'!W57</f>
        <v>5.454559999999999</v>
      </c>
      <c r="O57">
        <f>TPDDL_ISGS_exbus!BB57</f>
        <v>466.12042369897608</v>
      </c>
      <c r="P57" s="77">
        <v>33.538071970567941</v>
      </c>
      <c r="Q57" s="77">
        <v>17.032962769659012</v>
      </c>
      <c r="R57" s="80">
        <v>19.700000000000003</v>
      </c>
      <c r="S57" s="80">
        <v>0</v>
      </c>
      <c r="T57" s="78">
        <f>SUMPRODUCT(LTA!F57:AJ57,LTA!F$101:AJ$101,LTA!F$105:AJ$105)</f>
        <v>113.9</v>
      </c>
      <c r="U57" s="78">
        <f>SUMPRODUCT(LTA!F57:AJ57,LTA!F$102:AJ$102,LTA!F$105:AJ$105)</f>
        <v>327.72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-158</v>
      </c>
      <c r="AA57" s="117">
        <f>STOA!J57</f>
        <v>0.32</v>
      </c>
      <c r="AB57" s="117">
        <f>-STOA!P57</f>
        <v>0</v>
      </c>
      <c r="AC57">
        <f t="shared" si="0"/>
        <v>11.244883089403604</v>
      </c>
      <c r="AD57">
        <f t="shared" si="1"/>
        <v>838.69169954423285</v>
      </c>
      <c r="AE57">
        <f>'IDT-1'!F57</f>
        <v>0</v>
      </c>
      <c r="AF57" s="26"/>
      <c r="AG57">
        <f t="shared" si="2"/>
        <v>838.69169954423285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-55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3.1595</v>
      </c>
      <c r="E58">
        <f>GT_NG!T58</f>
        <v>11.15155601659751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6.1267902481104981</v>
      </c>
      <c r="M58">
        <f>EDWPCL!W58</f>
        <v>0</v>
      </c>
      <c r="N58">
        <f>'MSW BWN'!W58</f>
        <v>5.6005599999999989</v>
      </c>
      <c r="O58">
        <f>TPDDL_ISGS_exbus!BB58</f>
        <v>466.12042369897608</v>
      </c>
      <c r="P58" s="77">
        <v>33.538071970567941</v>
      </c>
      <c r="Q58" s="77">
        <v>17.032962769659012</v>
      </c>
      <c r="R58" s="80">
        <v>19.700000000000003</v>
      </c>
      <c r="S58" s="80">
        <v>0</v>
      </c>
      <c r="T58" s="78">
        <f>SUMPRODUCT(LTA!F58:AJ58,LTA!F$101:AJ$101,LTA!F$105:AJ$105)</f>
        <v>112.27000000000001</v>
      </c>
      <c r="U58" s="78">
        <f>SUMPRODUCT(LTA!F58:AJ58,LTA!F$102:AJ$102,LTA!F$105:AJ$105)</f>
        <v>317.89000000000004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-171</v>
      </c>
      <c r="AA58" s="117">
        <f>STOA!J58</f>
        <v>0.32</v>
      </c>
      <c r="AB58" s="117">
        <f>-STOA!P58</f>
        <v>0</v>
      </c>
      <c r="AC58">
        <f t="shared" si="0"/>
        <v>11.260735547192144</v>
      </c>
      <c r="AD58">
        <f t="shared" si="1"/>
        <v>814.36184708644453</v>
      </c>
      <c r="AE58">
        <f>'IDT-1'!F58</f>
        <v>0</v>
      </c>
      <c r="AF58" s="26"/>
      <c r="AG58">
        <f t="shared" si="2"/>
        <v>814.36184708644453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-55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3.1595</v>
      </c>
      <c r="E59">
        <f>GT_NG!T59</f>
        <v>12.021801193874904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58.712717929725471</v>
      </c>
      <c r="J59">
        <f>Bawana_RLNG!T59</f>
        <v>0</v>
      </c>
      <c r="K59">
        <f>Bawana_Spot!T59</f>
        <v>0</v>
      </c>
      <c r="L59">
        <f>TWOMCL!S59</f>
        <v>6.1267902481104981</v>
      </c>
      <c r="M59">
        <f>EDWPCL!W59</f>
        <v>0</v>
      </c>
      <c r="N59">
        <f>'MSW BWN'!W59</f>
        <v>5.1578879999999998</v>
      </c>
      <c r="O59">
        <f>TPDDL_ISGS_exbus!BB59</f>
        <v>474.3552809355553</v>
      </c>
      <c r="P59" s="77">
        <v>33.538071970567941</v>
      </c>
      <c r="Q59" s="77">
        <v>17.032962769659012</v>
      </c>
      <c r="R59" s="80">
        <v>19.700000000000003</v>
      </c>
      <c r="S59" s="80">
        <v>0</v>
      </c>
      <c r="T59" s="78">
        <f>SUMPRODUCT(LTA!F59:AJ59,LTA!F$101:AJ$101,LTA!F$105:AJ$105)</f>
        <v>111.18</v>
      </c>
      <c r="U59" s="78">
        <f>SUMPRODUCT(LTA!F59:AJ59,LTA!F$102:AJ$102,LTA!F$105:AJ$105)</f>
        <v>315.21000000000004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-180</v>
      </c>
      <c r="AA59" s="117">
        <f>STOA!J59</f>
        <v>0.32</v>
      </c>
      <c r="AB59" s="117">
        <f>-STOA!P59</f>
        <v>0</v>
      </c>
      <c r="AC59">
        <f t="shared" si="0"/>
        <v>11.250520169700909</v>
      </c>
      <c r="AD59">
        <f t="shared" si="1"/>
        <v>825.26449287779224</v>
      </c>
      <c r="AE59">
        <f>'IDT-1'!F59</f>
        <v>0</v>
      </c>
      <c r="AF59" s="26"/>
      <c r="AG59">
        <f t="shared" si="2"/>
        <v>825.26449287779224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-40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3.1595</v>
      </c>
      <c r="E60">
        <f>GT_NG!T60</f>
        <v>12.021801193874904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58.712717929725471</v>
      </c>
      <c r="J60">
        <f>Bawana_RLNG!T60</f>
        <v>0</v>
      </c>
      <c r="K60">
        <f>Bawana_Spot!T60</f>
        <v>0</v>
      </c>
      <c r="L60">
        <f>TWOMCL!S60</f>
        <v>6.1267902481104981</v>
      </c>
      <c r="M60">
        <f>EDWPCL!W60</f>
        <v>0</v>
      </c>
      <c r="N60">
        <f>'MSW BWN'!W60</f>
        <v>5.1181759999999992</v>
      </c>
      <c r="O60">
        <f>TPDDL_ISGS_exbus!BB60</f>
        <v>473.82296455385318</v>
      </c>
      <c r="P60" s="77">
        <v>33.538071970567941</v>
      </c>
      <c r="Q60" s="77">
        <v>17.64</v>
      </c>
      <c r="R60" s="80">
        <v>19.700000000000003</v>
      </c>
      <c r="S60" s="80">
        <v>0</v>
      </c>
      <c r="T60" s="78">
        <f>SUMPRODUCT(LTA!F60:AJ60,LTA!F$101:AJ$101,LTA!F$105:AJ$105)</f>
        <v>111.36</v>
      </c>
      <c r="U60" s="78">
        <f>SUMPRODUCT(LTA!F60:AJ60,LTA!F$102:AJ$102,LTA!F$105:AJ$105)</f>
        <v>312.07000000000005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-192</v>
      </c>
      <c r="AA60" s="117">
        <f>STOA!J60</f>
        <v>0.32</v>
      </c>
      <c r="AB60" s="117">
        <f>-STOA!P60</f>
        <v>0</v>
      </c>
      <c r="AC60">
        <f t="shared" si="0"/>
        <v>11.331317777835277</v>
      </c>
      <c r="AD60">
        <f t="shared" si="1"/>
        <v>810.25870411829703</v>
      </c>
      <c r="AE60">
        <f>'IDT-1'!F60</f>
        <v>0</v>
      </c>
      <c r="AF60" s="26"/>
      <c r="AG60">
        <f t="shared" si="2"/>
        <v>810.25870411829703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3.1595</v>
      </c>
      <c r="E61">
        <f>GT_NG!T61</f>
        <v>12.021801193874904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58.712717929725471</v>
      </c>
      <c r="J61">
        <f>Bawana_RLNG!T61</f>
        <v>0</v>
      </c>
      <c r="K61">
        <f>Bawana_Spot!T61</f>
        <v>0</v>
      </c>
      <c r="L61">
        <f>TWOMCL!S61</f>
        <v>6.1267902481104981</v>
      </c>
      <c r="M61">
        <f>EDWPCL!W61</f>
        <v>0</v>
      </c>
      <c r="N61">
        <f>'MSW BWN'!W61</f>
        <v>5.5561759999999989</v>
      </c>
      <c r="O61">
        <f>TPDDL_ISGS_exbus!BB61</f>
        <v>489.86925167237843</v>
      </c>
      <c r="P61" s="77">
        <v>33.538071970567941</v>
      </c>
      <c r="Q61" s="77">
        <v>17.64</v>
      </c>
      <c r="R61" s="80">
        <v>19.700000000000003</v>
      </c>
      <c r="S61" s="80">
        <v>0</v>
      </c>
      <c r="T61" s="78">
        <f>SUMPRODUCT(LTA!F61:AJ61,LTA!F$101:AJ$101,LTA!F$105:AJ$105)</f>
        <v>108.85000000000001</v>
      </c>
      <c r="U61" s="78">
        <f>SUMPRODUCT(LTA!F61:AJ61,LTA!F$102:AJ$102,LTA!F$105:AJ$105)</f>
        <v>312.36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-201</v>
      </c>
      <c r="AA61" s="117">
        <f>STOA!J61</f>
        <v>0.32</v>
      </c>
      <c r="AB61" s="117">
        <f>-STOA!P61</f>
        <v>0</v>
      </c>
      <c r="AC61">
        <f t="shared" si="0"/>
        <v>11.403574739345125</v>
      </c>
      <c r="AD61">
        <f t="shared" si="1"/>
        <v>830.45073427531202</v>
      </c>
      <c r="AE61">
        <f>'IDT-1'!F61</f>
        <v>0</v>
      </c>
      <c r="AF61" s="26"/>
      <c r="AG61">
        <f t="shared" si="2"/>
        <v>830.45073427531202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3.1595</v>
      </c>
      <c r="E62">
        <f>GT_NG!T62</f>
        <v>12.021801193874904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58.712717929725471</v>
      </c>
      <c r="J62">
        <f>Bawana_RLNG!T62</f>
        <v>0</v>
      </c>
      <c r="K62">
        <f>Bawana_Spot!T62</f>
        <v>0</v>
      </c>
      <c r="L62">
        <f>TWOMCL!S62</f>
        <v>6.1267902481104981</v>
      </c>
      <c r="M62">
        <f>EDWPCL!W62</f>
        <v>0</v>
      </c>
      <c r="N62">
        <f>'MSW BWN'!W62</f>
        <v>5.4884319999999995</v>
      </c>
      <c r="O62">
        <f>TPDDL_ISGS_exbus!BB62</f>
        <v>481.68057687416467</v>
      </c>
      <c r="P62" s="77">
        <v>33.538071970567941</v>
      </c>
      <c r="Q62" s="77">
        <v>17.64</v>
      </c>
      <c r="R62" s="80">
        <v>19.700000000000003</v>
      </c>
      <c r="S62" s="80">
        <v>0</v>
      </c>
      <c r="T62" s="78">
        <f>SUMPRODUCT(LTA!F62:AJ62,LTA!F$101:AJ$101,LTA!F$105:AJ$105)</f>
        <v>102.12</v>
      </c>
      <c r="U62" s="78">
        <f>SUMPRODUCT(LTA!F62:AJ62,LTA!F$102:AJ$102,LTA!F$105:AJ$105)</f>
        <v>307.12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-210</v>
      </c>
      <c r="AA62" s="117">
        <f>STOA!J62</f>
        <v>0.32</v>
      </c>
      <c r="AB62" s="117">
        <f>-STOA!P62</f>
        <v>0</v>
      </c>
      <c r="AC62">
        <f t="shared" si="0"/>
        <v>11.172313488787672</v>
      </c>
      <c r="AD62">
        <f t="shared" si="1"/>
        <v>816.45557672765574</v>
      </c>
      <c r="AE62">
        <f>'IDT-1'!F62</f>
        <v>0</v>
      </c>
      <c r="AF62" s="26"/>
      <c r="AG62">
        <f t="shared" si="2"/>
        <v>816.45557672765574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3.1595</v>
      </c>
      <c r="E63">
        <f>GT_NG!T63</f>
        <v>12.021801193874904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58.712717929725471</v>
      </c>
      <c r="J63">
        <f>Bawana_RLNG!T63</f>
        <v>0</v>
      </c>
      <c r="K63">
        <f>Bawana_Spot!T63</f>
        <v>0</v>
      </c>
      <c r="L63">
        <f>TWOMCL!S63</f>
        <v>6.1267902481104981</v>
      </c>
      <c r="M63">
        <f>EDWPCL!W63</f>
        <v>0</v>
      </c>
      <c r="N63">
        <f>'MSW BWN'!W63</f>
        <v>5.6005599999999989</v>
      </c>
      <c r="O63">
        <f>TPDDL_ISGS_exbus!BB63</f>
        <v>485.12238582261335</v>
      </c>
      <c r="P63" s="77">
        <v>33.538071970567941</v>
      </c>
      <c r="Q63" s="77">
        <v>17.64</v>
      </c>
      <c r="R63" s="80">
        <v>19.700000000000003</v>
      </c>
      <c r="S63" s="80">
        <v>0</v>
      </c>
      <c r="T63" s="78">
        <f>SUMPRODUCT(LTA!F63:AJ63,LTA!F$101:AJ$101,LTA!F$105:AJ$105)</f>
        <v>97.99</v>
      </c>
      <c r="U63" s="78">
        <f>SUMPRODUCT(LTA!F63:AJ63,LTA!F$102:AJ$102,LTA!F$105:AJ$105)</f>
        <v>311.04000000000002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0.32</v>
      </c>
      <c r="AB63" s="117">
        <f>-STOA!P63</f>
        <v>0</v>
      </c>
      <c r="AC63">
        <f t="shared" si="0"/>
        <v>11.556865234821835</v>
      </c>
      <c r="AD63">
        <f t="shared" si="1"/>
        <v>779.41496193007026</v>
      </c>
      <c r="AE63">
        <f>'IDT-1'!F63</f>
        <v>0</v>
      </c>
      <c r="AF63" s="26"/>
      <c r="AG63">
        <f t="shared" si="2"/>
        <v>779.41496193007026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-260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3.1595</v>
      </c>
      <c r="E64">
        <f>GT_NG!T64</f>
        <v>12.021801193874904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58.712717929725471</v>
      </c>
      <c r="J64">
        <f>Bawana_RLNG!T64</f>
        <v>0</v>
      </c>
      <c r="K64">
        <f>Bawana_Spot!T64</f>
        <v>0</v>
      </c>
      <c r="L64">
        <f>TWOMCL!S64</f>
        <v>6.1267902481104981</v>
      </c>
      <c r="M64">
        <f>EDWPCL!W64</f>
        <v>0</v>
      </c>
      <c r="N64">
        <f>'MSW BWN'!W64</f>
        <v>5.5900479999999986</v>
      </c>
      <c r="O64">
        <f>TPDDL_ISGS_exbus!BB64</f>
        <v>485.12030334594692</v>
      </c>
      <c r="P64" s="77">
        <v>33.538071970567941</v>
      </c>
      <c r="Q64" s="77">
        <v>17.64</v>
      </c>
      <c r="R64" s="80">
        <v>19.700000000000003</v>
      </c>
      <c r="S64" s="80">
        <v>0</v>
      </c>
      <c r="T64" s="78">
        <f>SUMPRODUCT(LTA!F64:AJ64,LTA!F$101:AJ$101,LTA!F$105:AJ$105)</f>
        <v>91.7</v>
      </c>
      <c r="U64" s="78">
        <f>SUMPRODUCT(LTA!F64:AJ64,LTA!F$102:AJ$102,LTA!F$105:AJ$105)</f>
        <v>304.43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-229</v>
      </c>
      <c r="AA64" s="117">
        <f>STOA!J64</f>
        <v>0.32</v>
      </c>
      <c r="AB64" s="117">
        <f>-STOA!P64</f>
        <v>0</v>
      </c>
      <c r="AC64">
        <f t="shared" si="0"/>
        <v>11.434356275904975</v>
      </c>
      <c r="AD64">
        <f t="shared" si="1"/>
        <v>767.62487641232076</v>
      </c>
      <c r="AE64">
        <f>'IDT-1'!F64</f>
        <v>0</v>
      </c>
      <c r="AF64" s="26"/>
      <c r="AG64">
        <f t="shared" si="2"/>
        <v>767.62487641232076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-30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3.1595</v>
      </c>
      <c r="E65">
        <f>GT_NG!T65</f>
        <v>12.021801193874904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58.712717929725471</v>
      </c>
      <c r="J65">
        <f>Bawana_RLNG!T65</f>
        <v>0</v>
      </c>
      <c r="K65">
        <f>Bawana_Spot!T65</f>
        <v>0</v>
      </c>
      <c r="L65">
        <f>TWOMCL!S65</f>
        <v>6.1267902481104981</v>
      </c>
      <c r="M65">
        <f>EDWPCL!W65</f>
        <v>0</v>
      </c>
      <c r="N65">
        <f>'MSW BWN'!W65</f>
        <v>5.5842079999999994</v>
      </c>
      <c r="O65">
        <f>TPDDL_ISGS_exbus!BB65</f>
        <v>484.66813836981333</v>
      </c>
      <c r="P65" s="77">
        <v>33.538071970567941</v>
      </c>
      <c r="Q65" s="77">
        <v>17.64</v>
      </c>
      <c r="R65" s="80">
        <v>19.700000000000003</v>
      </c>
      <c r="S65" s="80">
        <v>0</v>
      </c>
      <c r="T65" s="78">
        <f>SUMPRODUCT(LTA!F65:AJ65,LTA!F$101:AJ$101,LTA!F$105:AJ$105)</f>
        <v>86.7</v>
      </c>
      <c r="U65" s="78">
        <f>SUMPRODUCT(LTA!F65:AJ65,LTA!F$102:AJ$102,LTA!F$105:AJ$105)</f>
        <v>298.14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-227</v>
      </c>
      <c r="AA65" s="117">
        <f>STOA!J65</f>
        <v>0.32</v>
      </c>
      <c r="AB65" s="117">
        <f>-STOA!P65</f>
        <v>0</v>
      </c>
      <c r="AC65">
        <f t="shared" si="0"/>
        <v>11.490780127514512</v>
      </c>
      <c r="AD65">
        <f t="shared" si="1"/>
        <v>737.82044758457755</v>
      </c>
      <c r="AE65">
        <f>'IDT-1'!F65</f>
        <v>0</v>
      </c>
      <c r="AF65" s="26"/>
      <c r="AG65">
        <f t="shared" si="2"/>
        <v>737.82044758457755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3.1595</v>
      </c>
      <c r="E66">
        <f>GT_NG!T66</f>
        <v>12.021801193874904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58.712717929725471</v>
      </c>
      <c r="J66">
        <f>Bawana_RLNG!T66</f>
        <v>0</v>
      </c>
      <c r="K66">
        <f>Bawana_Spot!T66</f>
        <v>0</v>
      </c>
      <c r="L66">
        <f>TWOMCL!S66</f>
        <v>6.0615034168564916</v>
      </c>
      <c r="M66">
        <f>EDWPCL!W66</f>
        <v>0</v>
      </c>
      <c r="N66">
        <f>'MSW BWN'!W66</f>
        <v>5.5947199999999988</v>
      </c>
      <c r="O66">
        <f>TPDDL_ISGS_exbus!BB66</f>
        <v>494.37731163774595</v>
      </c>
      <c r="P66" s="77">
        <v>33.538071970567941</v>
      </c>
      <c r="Q66" s="77">
        <v>17.64</v>
      </c>
      <c r="R66" s="80">
        <v>19.700000000000003</v>
      </c>
      <c r="S66" s="80">
        <v>0</v>
      </c>
      <c r="T66" s="78">
        <f>SUMPRODUCT(LTA!F66:AJ66,LTA!F$101:AJ$101,LTA!F$105:AJ$105)</f>
        <v>80.150000000000006</v>
      </c>
      <c r="U66" s="78">
        <f>SUMPRODUCT(LTA!F66:AJ66,LTA!F$102:AJ$102,LTA!F$105:AJ$105)</f>
        <v>292.14000000000004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-223</v>
      </c>
      <c r="AA66" s="117">
        <f>STOA!J66</f>
        <v>0.32</v>
      </c>
      <c r="AB66" s="117">
        <f>-STOA!P66</f>
        <v>0</v>
      </c>
      <c r="AC66">
        <f t="shared" si="0"/>
        <v>11.51856759889046</v>
      </c>
      <c r="AD66">
        <f t="shared" si="1"/>
        <v>728.8970585498804</v>
      </c>
      <c r="AE66">
        <f>'IDT-1'!F66</f>
        <v>0</v>
      </c>
      <c r="AF66" s="26"/>
      <c r="AG66">
        <f t="shared" si="2"/>
        <v>728.8970585498804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-60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3.1595</v>
      </c>
      <c r="E67">
        <f>GT_NG!T67</f>
        <v>12.021801193874904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58.712717929725471</v>
      </c>
      <c r="J67">
        <f>Bawana_RLNG!T67</f>
        <v>0</v>
      </c>
      <c r="K67">
        <f>Bawana_Spot!T67</f>
        <v>0</v>
      </c>
      <c r="L67">
        <f>TWOMCL!S67</f>
        <v>6.1267902481104981</v>
      </c>
      <c r="M67">
        <f>EDWPCL!W67</f>
        <v>0</v>
      </c>
      <c r="N67">
        <f>'MSW BWN'!W67</f>
        <v>5.8703679999999991</v>
      </c>
      <c r="O67">
        <f>TPDDL_ISGS_exbus!BB67</f>
        <v>493.91220844957064</v>
      </c>
      <c r="P67" s="77">
        <v>33.538071970567941</v>
      </c>
      <c r="Q67" s="77">
        <v>16.479999999999997</v>
      </c>
      <c r="R67" s="80">
        <v>19.700000000000003</v>
      </c>
      <c r="S67" s="80">
        <v>0</v>
      </c>
      <c r="T67" s="78">
        <f>SUMPRODUCT(LTA!F67:AJ67,LTA!F$101:AJ$101,LTA!F$105:AJ$105)</f>
        <v>70.210000000000008</v>
      </c>
      <c r="U67" s="78">
        <f>SUMPRODUCT(LTA!F67:AJ67,LTA!F$102:AJ$102,LTA!F$105:AJ$105)</f>
        <v>285.19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-215</v>
      </c>
      <c r="AA67" s="117">
        <f>STOA!J67</f>
        <v>0.32</v>
      </c>
      <c r="AB67" s="117">
        <f>-STOA!P67</f>
        <v>0</v>
      </c>
      <c r="AC67">
        <f t="shared" si="0"/>
        <v>11.731516273281756</v>
      </c>
      <c r="AD67">
        <f t="shared" si="1"/>
        <v>668.50994151856776</v>
      </c>
      <c r="AE67">
        <f>'IDT-1'!F67</f>
        <v>0</v>
      </c>
      <c r="AF67" s="26"/>
      <c r="AG67">
        <f t="shared" si="2"/>
        <v>668.50994151856776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-110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3.1595</v>
      </c>
      <c r="E68">
        <f>GT_NG!T68</f>
        <v>12.021801193874904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58.712717929725471</v>
      </c>
      <c r="J68">
        <f>Bawana_RLNG!T68</f>
        <v>0</v>
      </c>
      <c r="K68">
        <f>Bawana_Spot!T68</f>
        <v>0</v>
      </c>
      <c r="L68">
        <f>TWOMCL!S68</f>
        <v>6.1267902481104981</v>
      </c>
      <c r="M68">
        <f>EDWPCL!W68</f>
        <v>0</v>
      </c>
      <c r="N68">
        <f>'MSW BWN'!W68</f>
        <v>5.6683039999999982</v>
      </c>
      <c r="O68">
        <f>TPDDL_ISGS_exbus!BB68</f>
        <v>505.82963844578939</v>
      </c>
      <c r="P68" s="77">
        <v>33.54</v>
      </c>
      <c r="Q68" s="77">
        <v>16.479999999999997</v>
      </c>
      <c r="R68" s="80">
        <v>19.52</v>
      </c>
      <c r="S68" s="80">
        <v>0</v>
      </c>
      <c r="T68" s="78">
        <f>SUMPRODUCT(LTA!F68:AJ68,LTA!F$101:AJ$101,LTA!F$105:AJ$105)</f>
        <v>64.260000000000005</v>
      </c>
      <c r="U68" s="78">
        <f>SUMPRODUCT(LTA!F68:AJ68,LTA!F$102:AJ$102,LTA!F$105:AJ$105)</f>
        <v>277.76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-207</v>
      </c>
      <c r="AA68" s="117">
        <f>STOA!J68</f>
        <v>0.32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11.64427544052992</v>
      </c>
      <c r="AD68">
        <f t="shared" ref="AD68:AD98" si="4">SUM(B68:AB68,AI68:AR68)-AC68</f>
        <v>674.75447637697039</v>
      </c>
      <c r="AE68">
        <f>'IDT-1'!F68</f>
        <v>0</v>
      </c>
      <c r="AF68" s="26"/>
      <c r="AG68">
        <f t="shared" ref="AG68:AG98" si="5">SUM(AD68:AF68)</f>
        <v>674.75447637697039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-110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3.1595</v>
      </c>
      <c r="E69">
        <f>GT_NG!T69</f>
        <v>12.021801193874904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58.712717929725471</v>
      </c>
      <c r="J69">
        <f>Bawana_RLNG!T69</f>
        <v>0</v>
      </c>
      <c r="K69">
        <f>Bawana_Spot!T69</f>
        <v>0</v>
      </c>
      <c r="L69">
        <f>TWOMCL!S69</f>
        <v>6.1267902481104981</v>
      </c>
      <c r="M69">
        <f>EDWPCL!W69</f>
        <v>0</v>
      </c>
      <c r="N69">
        <f>'MSW BWN'!W69</f>
        <v>5.4160159999999991</v>
      </c>
      <c r="O69">
        <f>TPDDL_ISGS_exbus!BB69</f>
        <v>638.60881072314226</v>
      </c>
      <c r="P69" s="77">
        <v>70.97999999999999</v>
      </c>
      <c r="Q69" s="77">
        <v>17.660000000000004</v>
      </c>
      <c r="R69" s="80">
        <v>16.14</v>
      </c>
      <c r="S69" s="80">
        <v>0</v>
      </c>
      <c r="T69" s="78">
        <f>SUMPRODUCT(LTA!F69:AJ69,LTA!F$101:AJ$101,LTA!F$105:AJ$105)</f>
        <v>53.47</v>
      </c>
      <c r="U69" s="78">
        <f>SUMPRODUCT(LTA!F69:AJ69,LTA!F$102:AJ$102,LTA!F$105:AJ$105)</f>
        <v>268.33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-383.3</v>
      </c>
      <c r="AA69" s="117">
        <f>STOA!J69</f>
        <v>2.6999999999999997</v>
      </c>
      <c r="AB69" s="117">
        <f>-STOA!P69</f>
        <v>0</v>
      </c>
      <c r="AC69">
        <f t="shared" si="3"/>
        <v>14.173720803445846</v>
      </c>
      <c r="AD69">
        <f t="shared" si="4"/>
        <v>685.85191529140729</v>
      </c>
      <c r="AE69">
        <f>'IDT-1'!F69</f>
        <v>0</v>
      </c>
      <c r="AF69" s="26"/>
      <c r="AG69">
        <f t="shared" si="5"/>
        <v>685.85191529140729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-70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3.1595</v>
      </c>
      <c r="E70">
        <f>GT_NG!T70</f>
        <v>12.021801193874904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58.712717929725471</v>
      </c>
      <c r="J70">
        <f>Bawana_RLNG!T70</f>
        <v>0</v>
      </c>
      <c r="K70">
        <f>Bawana_Spot!T70</f>
        <v>0</v>
      </c>
      <c r="L70">
        <f>TWOMCL!S70</f>
        <v>6.1267902481104981</v>
      </c>
      <c r="M70">
        <f>EDWPCL!W70</f>
        <v>0</v>
      </c>
      <c r="N70">
        <f>'MSW BWN'!W70</f>
        <v>5.5444959999999988</v>
      </c>
      <c r="O70">
        <f>TPDDL_ISGS_exbus!BB70</f>
        <v>649.45391599663822</v>
      </c>
      <c r="P70" s="77">
        <v>70.97999999999999</v>
      </c>
      <c r="Q70" s="77">
        <v>17.660000000000004</v>
      </c>
      <c r="R70" s="80">
        <v>14.37</v>
      </c>
      <c r="S70" s="80">
        <v>0</v>
      </c>
      <c r="T70" s="78">
        <f>SUMPRODUCT(LTA!F70:AJ70,LTA!F$101:AJ$101,LTA!F$105:AJ$105)</f>
        <v>41.86</v>
      </c>
      <c r="U70" s="78">
        <f>SUMPRODUCT(LTA!F70:AJ70,LTA!F$102:AJ$102,LTA!F$105:AJ$105)</f>
        <v>259.56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-391</v>
      </c>
      <c r="AA70" s="117">
        <f>STOA!J70</f>
        <v>2.6999999999999997</v>
      </c>
      <c r="AB70" s="117">
        <f>-STOA!P70</f>
        <v>0</v>
      </c>
      <c r="AC70">
        <f t="shared" si="3"/>
        <v>13.966167385329609</v>
      </c>
      <c r="AD70">
        <f t="shared" si="4"/>
        <v>687.18305398301948</v>
      </c>
      <c r="AE70">
        <f>'IDT-1'!F70</f>
        <v>0</v>
      </c>
      <c r="AF70" s="26"/>
      <c r="AG70">
        <f t="shared" si="5"/>
        <v>687.18305398301948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3.1595</v>
      </c>
      <c r="E71">
        <f>GT_NG!T71</f>
        <v>11.902158273381296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58.712717929725471</v>
      </c>
      <c r="J71">
        <f>Bawana_RLNG!T71</f>
        <v>0</v>
      </c>
      <c r="K71">
        <f>Bawana_Spot!T71</f>
        <v>0</v>
      </c>
      <c r="L71">
        <f>TWOMCL!S71</f>
        <v>6.1267902481104981</v>
      </c>
      <c r="M71">
        <f>EDWPCL!W71</f>
        <v>0</v>
      </c>
      <c r="N71">
        <f>'MSW BWN'!W71</f>
        <v>5.2980479999999979</v>
      </c>
      <c r="O71">
        <f>TPDDL_ISGS_exbus!BB71</f>
        <v>669.00195776056626</v>
      </c>
      <c r="P71" s="77">
        <v>70.97999999999999</v>
      </c>
      <c r="Q71" s="77">
        <v>23.513069992165061</v>
      </c>
      <c r="R71" s="80">
        <v>9.5625893824485377</v>
      </c>
      <c r="S71" s="80">
        <v>0</v>
      </c>
      <c r="T71" s="78">
        <f>SUMPRODUCT(LTA!F71:AJ71,LTA!F$101:AJ$101,LTA!F$105:AJ$105)</f>
        <v>30.659999999999997</v>
      </c>
      <c r="U71" s="78">
        <f>SUMPRODUCT(LTA!F71:AJ71,LTA!F$102:AJ$102,LTA!F$105:AJ$105)</f>
        <v>249.92000000000002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-376</v>
      </c>
      <c r="AA71" s="117">
        <f>STOA!J71</f>
        <v>2.61</v>
      </c>
      <c r="AB71" s="117">
        <f>-STOA!P71</f>
        <v>0</v>
      </c>
      <c r="AC71">
        <f t="shared" si="3"/>
        <v>13.915595717637453</v>
      </c>
      <c r="AD71">
        <f t="shared" si="4"/>
        <v>691.53123586875961</v>
      </c>
      <c r="AE71">
        <f>'IDT-1'!F71</f>
        <v>0</v>
      </c>
      <c r="AF71" s="26"/>
      <c r="AG71">
        <f t="shared" si="5"/>
        <v>691.53123586875961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-60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3.1595</v>
      </c>
      <c r="E72">
        <f>GT_NG!T72</f>
        <v>11.902158273381296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58.712717929725471</v>
      </c>
      <c r="J72">
        <f>Bawana_RLNG!T72</f>
        <v>0</v>
      </c>
      <c r="K72">
        <f>Bawana_Spot!T72</f>
        <v>0</v>
      </c>
      <c r="L72">
        <f>TWOMCL!S72</f>
        <v>6.1267902481104981</v>
      </c>
      <c r="M72">
        <f>EDWPCL!W72</f>
        <v>0</v>
      </c>
      <c r="N72">
        <f>'MSW BWN'!W72</f>
        <v>5.0574399999999988</v>
      </c>
      <c r="O72">
        <f>TPDDL_ISGS_exbus!BB72</f>
        <v>692.6926846158334</v>
      </c>
      <c r="P72" s="77">
        <v>70.97999999999999</v>
      </c>
      <c r="Q72" s="77">
        <v>23.513069992165061</v>
      </c>
      <c r="R72" s="80">
        <v>3.5400000000000005</v>
      </c>
      <c r="S72" s="80">
        <v>0</v>
      </c>
      <c r="T72" s="78">
        <f>SUMPRODUCT(LTA!F72:AJ72,LTA!F$101:AJ$101,LTA!F$105:AJ$105)</f>
        <v>17.850000000000001</v>
      </c>
      <c r="U72" s="78">
        <f>SUMPRODUCT(LTA!F72:AJ72,LTA!F$102:AJ$102,LTA!F$105:AJ$105)</f>
        <v>244.65000000000003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-360</v>
      </c>
      <c r="AA72" s="117">
        <f>STOA!J72</f>
        <v>2.61</v>
      </c>
      <c r="AB72" s="117">
        <f>-STOA!P72</f>
        <v>0</v>
      </c>
      <c r="AC72">
        <f t="shared" si="3"/>
        <v>13.76780393664313</v>
      </c>
      <c r="AD72">
        <f t="shared" si="4"/>
        <v>707.02655712257263</v>
      </c>
      <c r="AE72">
        <f>'IDT-1'!F72</f>
        <v>0</v>
      </c>
      <c r="AF72" s="26"/>
      <c r="AG72">
        <f t="shared" si="5"/>
        <v>707.02655712257263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-60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3.1595</v>
      </c>
      <c r="E73">
        <f>GT_NG!T73</f>
        <v>11.902158273381296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58.712717929725471</v>
      </c>
      <c r="J73">
        <f>Bawana_RLNG!T73</f>
        <v>0</v>
      </c>
      <c r="K73">
        <f>Bawana_Spot!T73</f>
        <v>0</v>
      </c>
      <c r="L73">
        <f>TWOMCL!S73</f>
        <v>6.1267902481104981</v>
      </c>
      <c r="M73">
        <f>EDWPCL!W73</f>
        <v>0</v>
      </c>
      <c r="N73">
        <f>'MSW BWN'!W73</f>
        <v>5.1578879999999998</v>
      </c>
      <c r="O73">
        <f>TPDDL_ISGS_exbus!BB73</f>
        <v>742.32686851405413</v>
      </c>
      <c r="P73" s="77">
        <v>70.97999999999999</v>
      </c>
      <c r="Q73" s="77">
        <v>23.513069992165061</v>
      </c>
      <c r="R73" s="80">
        <v>0.44</v>
      </c>
      <c r="S73" s="80">
        <v>0</v>
      </c>
      <c r="T73" s="78">
        <f>SUMPRODUCT(LTA!F73:AJ73,LTA!F$101:AJ$101,LTA!F$105:AJ$105)</f>
        <v>10.81</v>
      </c>
      <c r="U73" s="78">
        <f>SUMPRODUCT(LTA!F73:AJ73,LTA!F$102:AJ$102,LTA!F$105:AJ$105)</f>
        <v>241.19000000000003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-362</v>
      </c>
      <c r="AA73" s="117">
        <f>STOA!J73</f>
        <v>2.61</v>
      </c>
      <c r="AB73" s="117">
        <f>-STOA!P73</f>
        <v>0</v>
      </c>
      <c r="AC73">
        <f t="shared" si="3"/>
        <v>14.281107502835772</v>
      </c>
      <c r="AD73">
        <f t="shared" si="4"/>
        <v>720.64788545460067</v>
      </c>
      <c r="AE73">
        <f>'IDT-1'!F73</f>
        <v>0</v>
      </c>
      <c r="AF73" s="26"/>
      <c r="AG73">
        <f t="shared" si="5"/>
        <v>720.64788545460067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-80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3.1595</v>
      </c>
      <c r="E74">
        <f>GT_NG!T74</f>
        <v>11.902158273381296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58.712717929725471</v>
      </c>
      <c r="J74">
        <f>Bawana_RLNG!T74</f>
        <v>0</v>
      </c>
      <c r="K74">
        <f>Bawana_Spot!T74</f>
        <v>0</v>
      </c>
      <c r="L74">
        <f>TWOMCL!S74</f>
        <v>6.1267902481104981</v>
      </c>
      <c r="M74">
        <f>EDWPCL!W74</f>
        <v>0</v>
      </c>
      <c r="N74">
        <f>'MSW BWN'!W74</f>
        <v>5.3143999999999982</v>
      </c>
      <c r="O74">
        <f>TPDDL_ISGS_exbus!BB74</f>
        <v>818.05720995170066</v>
      </c>
      <c r="P74" s="77">
        <v>70.97999999999999</v>
      </c>
      <c r="Q74" s="77">
        <v>23.513069992165061</v>
      </c>
      <c r="R74" s="80">
        <v>0.01</v>
      </c>
      <c r="S74" s="80">
        <v>0</v>
      </c>
      <c r="T74" s="78">
        <f>SUMPRODUCT(LTA!F74:AJ74,LTA!F$101:AJ$101,LTA!F$105:AJ$105)</f>
        <v>3.56</v>
      </c>
      <c r="U74" s="78">
        <f>SUMPRODUCT(LTA!F74:AJ74,LTA!F$102:AJ$102,LTA!F$105:AJ$105)</f>
        <v>239.4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-364.57</v>
      </c>
      <c r="AA74" s="117">
        <f>STOA!J74</f>
        <v>2.61</v>
      </c>
      <c r="AB74" s="117">
        <f>-STOA!P74</f>
        <v>0</v>
      </c>
      <c r="AC74">
        <f t="shared" si="3"/>
        <v>15.065955151263008</v>
      </c>
      <c r="AD74">
        <f t="shared" si="4"/>
        <v>763.70989124382004</v>
      </c>
      <c r="AE74">
        <f>'IDT-1'!F74</f>
        <v>0</v>
      </c>
      <c r="AF74" s="26"/>
      <c r="AG74">
        <f t="shared" si="5"/>
        <v>763.70989124382004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3.1595</v>
      </c>
      <c r="E75">
        <f>GT_NG!T75</f>
        <v>11.902158273381296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58.712717929725471</v>
      </c>
      <c r="J75">
        <f>Bawana_RLNG!T75</f>
        <v>0</v>
      </c>
      <c r="K75">
        <f>Bawana_Spot!T75</f>
        <v>0</v>
      </c>
      <c r="L75">
        <f>TWOMCL!S75</f>
        <v>6.1267902481104981</v>
      </c>
      <c r="M75">
        <f>EDWPCL!W75</f>
        <v>0</v>
      </c>
      <c r="N75">
        <f>'MSW BWN'!W75</f>
        <v>5.5725279999999993</v>
      </c>
      <c r="O75">
        <f>TPDDL_ISGS_exbus!BB75</f>
        <v>913.86362248519686</v>
      </c>
      <c r="P75" s="77">
        <v>70.97999999999999</v>
      </c>
      <c r="Q75" s="77">
        <v>17.64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238.79000000000002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-515</v>
      </c>
      <c r="AA75" s="117">
        <f>STOA!J75</f>
        <v>2.61</v>
      </c>
      <c r="AB75" s="117">
        <f>-STOA!P75</f>
        <v>0</v>
      </c>
      <c r="AC75">
        <f t="shared" si="3"/>
        <v>16.536923888636895</v>
      </c>
      <c r="AD75">
        <f t="shared" si="4"/>
        <v>767.8203930477772</v>
      </c>
      <c r="AE75">
        <f>'IDT-1'!F75</f>
        <v>0</v>
      </c>
      <c r="AF75" s="26"/>
      <c r="AG75">
        <f t="shared" si="5"/>
        <v>767.8203930477772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3.1595</v>
      </c>
      <c r="E76">
        <f>GT_NG!T76</f>
        <v>11.902158273381296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56.97</v>
      </c>
      <c r="J76">
        <f>Bawana_RLNG!T76</f>
        <v>0</v>
      </c>
      <c r="K76">
        <f>Bawana_Spot!T76</f>
        <v>0</v>
      </c>
      <c r="L76">
        <f>TWOMCL!S76</f>
        <v>6.1267902481104981</v>
      </c>
      <c r="M76">
        <f>EDWPCL!W76</f>
        <v>0</v>
      </c>
      <c r="N76">
        <f>'MSW BWN'!W76</f>
        <v>5.7523999999999988</v>
      </c>
      <c r="O76">
        <f>TPDDL_ISGS_exbus!BB76</f>
        <v>911.86740894918785</v>
      </c>
      <c r="P76" s="77">
        <v>70.97999999999999</v>
      </c>
      <c r="Q76" s="77">
        <v>17.64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235.87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-498</v>
      </c>
      <c r="AA76" s="117">
        <f>STOA!J76</f>
        <v>2.61</v>
      </c>
      <c r="AB76" s="117">
        <f>-STOA!P76</f>
        <v>0</v>
      </c>
      <c r="AC76">
        <f t="shared" si="3"/>
        <v>16.328979997461108</v>
      </c>
      <c r="AD76">
        <f t="shared" si="4"/>
        <v>778.54927747321847</v>
      </c>
      <c r="AE76">
        <f>'IDT-1'!F76</f>
        <v>0</v>
      </c>
      <c r="AF76" s="26"/>
      <c r="AG76">
        <f t="shared" si="5"/>
        <v>778.54927747321847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3.1595</v>
      </c>
      <c r="E77">
        <f>GT_NG!T77</f>
        <v>11.902158273381296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56.97</v>
      </c>
      <c r="J77">
        <f>Bawana_RLNG!T77</f>
        <v>0</v>
      </c>
      <c r="K77">
        <f>Bawana_Spot!T77</f>
        <v>0</v>
      </c>
      <c r="L77">
        <f>TWOMCL!S77</f>
        <v>6.1267902481104981</v>
      </c>
      <c r="M77">
        <f>EDWPCL!W77</f>
        <v>0</v>
      </c>
      <c r="N77">
        <f>'MSW BWN'!W77</f>
        <v>5.808463999999999</v>
      </c>
      <c r="O77">
        <f>TPDDL_ISGS_exbus!BB77</f>
        <v>900.37303305130467</v>
      </c>
      <c r="P77" s="77">
        <v>70.97999999999999</v>
      </c>
      <c r="Q77" s="77">
        <v>17.64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236.34000000000003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-481</v>
      </c>
      <c r="AA77" s="117">
        <f>STOA!J77</f>
        <v>2.61</v>
      </c>
      <c r="AB77" s="117">
        <f>-STOA!P77</f>
        <v>0</v>
      </c>
      <c r="AC77">
        <f t="shared" si="3"/>
        <v>16.08153068488242</v>
      </c>
      <c r="AD77">
        <f t="shared" si="4"/>
        <v>784.82841488791439</v>
      </c>
      <c r="AE77">
        <f>'IDT-1'!F77</f>
        <v>0</v>
      </c>
      <c r="AF77" s="26"/>
      <c r="AG77">
        <f t="shared" si="5"/>
        <v>784.82841488791439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3.1595</v>
      </c>
      <c r="E78">
        <f>GT_NG!T78</f>
        <v>11.902158273381296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6.1267902481104981</v>
      </c>
      <c r="M78">
        <f>EDWPCL!W78</f>
        <v>0</v>
      </c>
      <c r="N78">
        <f>'MSW BWN'!W78</f>
        <v>5.7582399999999989</v>
      </c>
      <c r="O78">
        <f>TPDDL_ISGS_exbus!BB78</f>
        <v>893.5080841366655</v>
      </c>
      <c r="P78" s="77">
        <v>70.97999999999999</v>
      </c>
      <c r="Q78" s="77">
        <v>17.64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236.89000000000001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-461</v>
      </c>
      <c r="AA78" s="117">
        <f>STOA!J78</f>
        <v>2.61</v>
      </c>
      <c r="AB78" s="117">
        <f>-STOA!P78</f>
        <v>0</v>
      </c>
      <c r="AC78">
        <f t="shared" si="3"/>
        <v>15.786618612789688</v>
      </c>
      <c r="AD78">
        <f t="shared" si="4"/>
        <v>791.78815404536783</v>
      </c>
      <c r="AE78">
        <f>'IDT-1'!F78</f>
        <v>0</v>
      </c>
      <c r="AF78" s="26"/>
      <c r="AG78">
        <f t="shared" si="5"/>
        <v>791.78815404536783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3.1595</v>
      </c>
      <c r="E79">
        <f>GT_NG!T79</f>
        <v>11.902158273381296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56.97</v>
      </c>
      <c r="J79">
        <f>Bawana_RLNG!T79</f>
        <v>0</v>
      </c>
      <c r="K79">
        <f>Bawana_Spot!T79</f>
        <v>0</v>
      </c>
      <c r="L79">
        <f>TWOMCL!S79</f>
        <v>6.1267902481104981</v>
      </c>
      <c r="M79">
        <f>EDWPCL!W79</f>
        <v>0</v>
      </c>
      <c r="N79">
        <f>'MSW BWN'!W79</f>
        <v>5.5900479999999986</v>
      </c>
      <c r="O79">
        <f>TPDDL_ISGS_exbus!BB79</f>
        <v>880.76393584065556</v>
      </c>
      <c r="P79" s="77">
        <v>70.97999999999999</v>
      </c>
      <c r="Q79" s="77">
        <v>17.64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237.47000000000003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-435</v>
      </c>
      <c r="AA79" s="117">
        <f>STOA!J79</f>
        <v>2.7199999999999998</v>
      </c>
      <c r="AB79" s="117">
        <f>-STOA!P79</f>
        <v>0</v>
      </c>
      <c r="AC79">
        <f t="shared" si="3"/>
        <v>15.775910528273583</v>
      </c>
      <c r="AD79">
        <f t="shared" si="4"/>
        <v>782.54652183387395</v>
      </c>
      <c r="AE79">
        <f>'IDT-1'!F79</f>
        <v>0</v>
      </c>
      <c r="AF79" s="26"/>
      <c r="AG79">
        <f t="shared" si="5"/>
        <v>782.54652183387395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3.1595</v>
      </c>
      <c r="E80">
        <f>GT_NG!T80</f>
        <v>11.902158273381296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58.712717929725471</v>
      </c>
      <c r="J80">
        <f>Bawana_RLNG!T80</f>
        <v>0</v>
      </c>
      <c r="K80">
        <f>Bawana_Spot!T80</f>
        <v>0</v>
      </c>
      <c r="L80">
        <f>TWOMCL!S80</f>
        <v>6.1267902481104981</v>
      </c>
      <c r="M80">
        <f>EDWPCL!W80</f>
        <v>0</v>
      </c>
      <c r="N80">
        <f>'MSW BWN'!W80</f>
        <v>5.7302079999999984</v>
      </c>
      <c r="O80">
        <f>TPDDL_ISGS_exbus!BB80</f>
        <v>866.71770511215561</v>
      </c>
      <c r="P80" s="77">
        <v>70.97999999999999</v>
      </c>
      <c r="Q80" s="77">
        <v>17.64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238.05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-413</v>
      </c>
      <c r="AA80" s="117">
        <f>STOA!J80</f>
        <v>2.7199999999999998</v>
      </c>
      <c r="AB80" s="117">
        <f>-STOA!P80</f>
        <v>0</v>
      </c>
      <c r="AC80">
        <f t="shared" si="3"/>
        <v>15.478658218156069</v>
      </c>
      <c r="AD80">
        <f t="shared" si="4"/>
        <v>793.26042134521697</v>
      </c>
      <c r="AE80">
        <f>'IDT-1'!F80</f>
        <v>-5.19</v>
      </c>
      <c r="AF80" s="26"/>
      <c r="AG80">
        <f t="shared" si="5"/>
        <v>788.07042134521691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3.1595</v>
      </c>
      <c r="E81">
        <f>GT_NG!T81</f>
        <v>11.902158273381296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58.712717929725471</v>
      </c>
      <c r="J81">
        <f>Bawana_RLNG!T81</f>
        <v>0</v>
      </c>
      <c r="K81">
        <f>Bawana_Spot!T81</f>
        <v>0</v>
      </c>
      <c r="L81">
        <f>TWOMCL!S81</f>
        <v>6.1267902481104981</v>
      </c>
      <c r="M81">
        <f>EDWPCL!W81</f>
        <v>0</v>
      </c>
      <c r="N81">
        <f>'MSW BWN'!W81</f>
        <v>5.7348799999999995</v>
      </c>
      <c r="O81">
        <f>TPDDL_ISGS_exbus!BB81</f>
        <v>846.64325953588991</v>
      </c>
      <c r="P81" s="77">
        <v>70.97999999999999</v>
      </c>
      <c r="Q81" s="77">
        <v>17.64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238.88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-392</v>
      </c>
      <c r="AA81" s="117">
        <f>STOA!J81</f>
        <v>2.7199999999999998</v>
      </c>
      <c r="AB81" s="117">
        <f>-STOA!P81</f>
        <v>0</v>
      </c>
      <c r="AC81">
        <f t="shared" si="3"/>
        <v>15.034126257496876</v>
      </c>
      <c r="AD81">
        <f t="shared" si="4"/>
        <v>805.46517972961033</v>
      </c>
      <c r="AE81">
        <f>'IDT-1'!F81</f>
        <v>-10.956</v>
      </c>
      <c r="AF81" s="26"/>
      <c r="AG81">
        <f t="shared" si="5"/>
        <v>794.50917972961031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-50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3.1595</v>
      </c>
      <c r="E82">
        <f>GT_NG!T82</f>
        <v>11.902158273381296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58.712717929725471</v>
      </c>
      <c r="J82">
        <f>Bawana_RLNG!T82</f>
        <v>0</v>
      </c>
      <c r="K82">
        <f>Bawana_Spot!T82</f>
        <v>0</v>
      </c>
      <c r="L82">
        <f>TWOMCL!S82</f>
        <v>6.1267902481104981</v>
      </c>
      <c r="M82">
        <f>EDWPCL!W82</f>
        <v>0</v>
      </c>
      <c r="N82">
        <f>'MSW BWN'!W82</f>
        <v>5.7629119999999991</v>
      </c>
      <c r="O82">
        <f>TPDDL_ISGS_exbus!BB82</f>
        <v>829.79988094578982</v>
      </c>
      <c r="P82" s="77">
        <v>70.97999999999999</v>
      </c>
      <c r="Q82" s="77">
        <v>17.64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239.57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-374</v>
      </c>
      <c r="AA82" s="117">
        <f>STOA!J82</f>
        <v>2.7199999999999998</v>
      </c>
      <c r="AB82" s="117">
        <f>-STOA!P82</f>
        <v>0</v>
      </c>
      <c r="AC82">
        <f t="shared" si="3"/>
        <v>14.73241691210448</v>
      </c>
      <c r="AD82">
        <f t="shared" si="4"/>
        <v>807.64154248490274</v>
      </c>
      <c r="AE82">
        <f>'IDT-1'!F82</f>
        <v>-19.606000000000002</v>
      </c>
      <c r="AF82" s="26"/>
      <c r="AG82">
        <f t="shared" si="5"/>
        <v>788.03554248490275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3.1595</v>
      </c>
      <c r="E83">
        <f>GT_NG!T83</f>
        <v>10.865779670037254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6.1267902481104981</v>
      </c>
      <c r="M83">
        <f>EDWPCL!W83</f>
        <v>0</v>
      </c>
      <c r="N83">
        <f>'MSW BWN'!W83</f>
        <v>5.7582399999999989</v>
      </c>
      <c r="O83">
        <f>TPDDL_ISGS_exbus!BB83</f>
        <v>723.05473210380183</v>
      </c>
      <c r="P83" s="77">
        <v>70.97999999999999</v>
      </c>
      <c r="Q83" s="77">
        <v>17.64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242.56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-212.87</v>
      </c>
      <c r="AA83" s="117">
        <f>STOA!J83</f>
        <v>2.7199999999999998</v>
      </c>
      <c r="AB83" s="117">
        <f>-STOA!P83</f>
        <v>0</v>
      </c>
      <c r="AC83">
        <f t="shared" si="3"/>
        <v>12.912365320665943</v>
      </c>
      <c r="AD83">
        <f t="shared" si="4"/>
        <v>805.79539463100912</v>
      </c>
      <c r="AE83">
        <f>'IDT-1'!F83</f>
        <v>-16.722000000000001</v>
      </c>
      <c r="AF83" s="26"/>
      <c r="AG83">
        <f t="shared" si="5"/>
        <v>789.07339463100914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-110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3.1595</v>
      </c>
      <c r="E84">
        <f>GT_NG!T84</f>
        <v>10.865779670037254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6.1267902481104981</v>
      </c>
      <c r="M84">
        <f>EDWPCL!W84</f>
        <v>0</v>
      </c>
      <c r="N84">
        <f>'MSW BWN'!W84</f>
        <v>5.7523999999999988</v>
      </c>
      <c r="O84">
        <f>TPDDL_ISGS_exbus!BB84</f>
        <v>639.83861959875208</v>
      </c>
      <c r="P84" s="77">
        <v>70.97999999999999</v>
      </c>
      <c r="Q84" s="77">
        <v>17.64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242.79999999999998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-195</v>
      </c>
      <c r="AA84" s="117">
        <f>STOA!J84</f>
        <v>2.7199999999999998</v>
      </c>
      <c r="AB84" s="117">
        <f>-STOA!P84</f>
        <v>0</v>
      </c>
      <c r="AC84">
        <f t="shared" si="3"/>
        <v>11.579565623690108</v>
      </c>
      <c r="AD84">
        <f t="shared" si="4"/>
        <v>792.01624182293517</v>
      </c>
      <c r="AE84">
        <f>'IDT-1'!F84</f>
        <v>-10.956</v>
      </c>
      <c r="AF84" s="26"/>
      <c r="AG84">
        <f t="shared" si="5"/>
        <v>781.06024182293515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-60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3.1595</v>
      </c>
      <c r="E85">
        <f>GT_NG!T85</f>
        <v>11.902158273381296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6.1267902481104981</v>
      </c>
      <c r="M85">
        <f>EDWPCL!W85</f>
        <v>0</v>
      </c>
      <c r="N85">
        <f>'MSW BWN'!W85</f>
        <v>5.6344319999999986</v>
      </c>
      <c r="O85">
        <f>TPDDL_ISGS_exbus!BB85</f>
        <v>566.80855138509537</v>
      </c>
      <c r="P85" s="77">
        <v>70.97999999999999</v>
      </c>
      <c r="Q85" s="77">
        <v>17.64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243.43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-205</v>
      </c>
      <c r="AA85" s="117">
        <f>STOA!J85</f>
        <v>2.7199999999999998</v>
      </c>
      <c r="AB85" s="117">
        <f>-STOA!P85</f>
        <v>0</v>
      </c>
      <c r="AC85">
        <f t="shared" si="3"/>
        <v>10.506620660609592</v>
      </c>
      <c r="AD85">
        <f t="shared" si="4"/>
        <v>771.60752917570312</v>
      </c>
      <c r="AE85">
        <f>'IDT-1'!F85</f>
        <v>-8.0730000000000004</v>
      </c>
      <c r="AF85" s="26"/>
      <c r="AG85">
        <f t="shared" si="5"/>
        <v>763.53452917570314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3.1595</v>
      </c>
      <c r="E86">
        <f>GT_NG!T86</f>
        <v>11.902158273381296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6.1267902481104981</v>
      </c>
      <c r="M86">
        <f>EDWPCL!W86</f>
        <v>0</v>
      </c>
      <c r="N86">
        <f>'MSW BWN'!W86</f>
        <v>5.6963359999999996</v>
      </c>
      <c r="O86">
        <f>TPDDL_ISGS_exbus!BB86</f>
        <v>563.44193134009538</v>
      </c>
      <c r="P86" s="77">
        <v>70.97999999999999</v>
      </c>
      <c r="Q86" s="77">
        <v>17.64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243.75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-220</v>
      </c>
      <c r="AA86" s="117">
        <f>STOA!J86</f>
        <v>2.7199999999999998</v>
      </c>
      <c r="AB86" s="117">
        <f>-STOA!P86</f>
        <v>0</v>
      </c>
      <c r="AC86">
        <f t="shared" si="3"/>
        <v>10.613527072246521</v>
      </c>
      <c r="AD86">
        <f t="shared" si="4"/>
        <v>753.51590671906615</v>
      </c>
      <c r="AE86">
        <f>'IDT-1'!F86</f>
        <v>-3.46</v>
      </c>
      <c r="AF86" s="26"/>
      <c r="AG86">
        <f t="shared" si="5"/>
        <v>750.05590671906612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3.1595</v>
      </c>
      <c r="E87">
        <f>GT_NG!T87</f>
        <v>12.021801193874904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6.1267902481104981</v>
      </c>
      <c r="M87">
        <f>EDWPCL!W87</f>
        <v>0</v>
      </c>
      <c r="N87">
        <f>'MSW BWN'!W87</f>
        <v>5.4265279999999985</v>
      </c>
      <c r="O87">
        <f>TPDDL_ISGS_exbus!BB87</f>
        <v>555.51263976013865</v>
      </c>
      <c r="P87" s="77">
        <v>70.97999999999999</v>
      </c>
      <c r="Q87" s="77">
        <v>17.64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244.14999999999998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-239</v>
      </c>
      <c r="AA87" s="117">
        <f>STOA!J87</f>
        <v>2.67</v>
      </c>
      <c r="AB87" s="117">
        <f>-STOA!P87</f>
        <v>0</v>
      </c>
      <c r="AC87">
        <f t="shared" si="3"/>
        <v>10.714192276564956</v>
      </c>
      <c r="AD87">
        <f t="shared" si="4"/>
        <v>726.68578485528451</v>
      </c>
      <c r="AE87">
        <f>'IDT-1'!F87</f>
        <v>0</v>
      </c>
      <c r="AF87" s="26"/>
      <c r="AG87">
        <f t="shared" si="5"/>
        <v>726.68578485528451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3.1595</v>
      </c>
      <c r="E88">
        <f>GT_NG!T88</f>
        <v>12.021801193874904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6.1267902481104981</v>
      </c>
      <c r="M88">
        <f>EDWPCL!W88</f>
        <v>0</v>
      </c>
      <c r="N88">
        <f>'MSW BWN'!W88</f>
        <v>5.5164639999999991</v>
      </c>
      <c r="O88">
        <f>TPDDL_ISGS_exbus!BB88</f>
        <v>549.88630974613875</v>
      </c>
      <c r="P88" s="77">
        <v>70.97999999999999</v>
      </c>
      <c r="Q88" s="77">
        <v>17.64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244.39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-249</v>
      </c>
      <c r="AA88" s="117">
        <f>STOA!J88</f>
        <v>2.67</v>
      </c>
      <c r="AB88" s="117">
        <f>-STOA!P88</f>
        <v>0</v>
      </c>
      <c r="AC88">
        <f t="shared" si="3"/>
        <v>10.756365284463712</v>
      </c>
      <c r="AD88">
        <f t="shared" si="4"/>
        <v>711.3472178333858</v>
      </c>
      <c r="AE88">
        <f>'IDT-1'!F88</f>
        <v>0</v>
      </c>
      <c r="AF88" s="26"/>
      <c r="AG88">
        <f t="shared" si="5"/>
        <v>711.3472178333858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3.1595</v>
      </c>
      <c r="E89">
        <f>GT_NG!T89</f>
        <v>12.021801193874904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6.1267902481104981</v>
      </c>
      <c r="M89">
        <f>EDWPCL!W89</f>
        <v>0</v>
      </c>
      <c r="N89">
        <f>'MSW BWN'!W89</f>
        <v>5.3260799999999984</v>
      </c>
      <c r="O89">
        <f>TPDDL_ISGS_exbus!BB89</f>
        <v>550.13414718471006</v>
      </c>
      <c r="P89" s="77">
        <v>70.97999999999999</v>
      </c>
      <c r="Q89" s="77">
        <v>17.64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245.93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-257</v>
      </c>
      <c r="AA89" s="117">
        <f>STOA!J89</f>
        <v>2.67</v>
      </c>
      <c r="AB89" s="117">
        <f>-STOA!P89</f>
        <v>0</v>
      </c>
      <c r="AC89">
        <f t="shared" si="3"/>
        <v>10.841447894900702</v>
      </c>
      <c r="AD89">
        <f t="shared" si="4"/>
        <v>704.85958866152021</v>
      </c>
      <c r="AE89">
        <f>'IDT-1'!F89</f>
        <v>0</v>
      </c>
      <c r="AF89" s="26"/>
      <c r="AG89">
        <f t="shared" si="5"/>
        <v>704.85958866152021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3.1595</v>
      </c>
      <c r="E90">
        <f>GT_NG!T90</f>
        <v>12.021801193874904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6.1267902481104981</v>
      </c>
      <c r="M90">
        <f>EDWPCL!W90</f>
        <v>0</v>
      </c>
      <c r="N90">
        <f>'MSW BWN'!W90</f>
        <v>5.7407199999999996</v>
      </c>
      <c r="O90">
        <f>TPDDL_ISGS_exbus!BB90</f>
        <v>552.57387508721183</v>
      </c>
      <c r="P90" s="77">
        <v>70.97999999999999</v>
      </c>
      <c r="Q90" s="77">
        <v>17.64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245.88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-272</v>
      </c>
      <c r="AA90" s="117">
        <f>STOA!J90</f>
        <v>2.67</v>
      </c>
      <c r="AB90" s="117">
        <f>-STOA!P90</f>
        <v>0</v>
      </c>
      <c r="AC90">
        <f t="shared" si="3"/>
        <v>10.999298245275646</v>
      </c>
      <c r="AD90">
        <f t="shared" si="4"/>
        <v>692.50610621364694</v>
      </c>
      <c r="AE90">
        <f>'IDT-1'!F90</f>
        <v>0</v>
      </c>
      <c r="AF90" s="26"/>
      <c r="AG90">
        <f t="shared" si="5"/>
        <v>692.50610621364694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3.1595</v>
      </c>
      <c r="E91">
        <f>GT_NG!T91</f>
        <v>12.021801193874904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6.1267902481104981</v>
      </c>
      <c r="M91">
        <f>EDWPCL!W91</f>
        <v>0</v>
      </c>
      <c r="N91">
        <f>'MSW BWN'!W91</f>
        <v>5.5666879999999992</v>
      </c>
      <c r="O91">
        <f>TPDDL_ISGS_exbus!BB91</f>
        <v>482.81301384761599</v>
      </c>
      <c r="P91" s="77">
        <v>33.54</v>
      </c>
      <c r="Q91" s="77">
        <v>17.032962769659012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227.52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-90</v>
      </c>
      <c r="AA91" s="117">
        <f>STOA!J91</f>
        <v>2.67</v>
      </c>
      <c r="AB91" s="117">
        <f>-STOA!P91</f>
        <v>0</v>
      </c>
      <c r="AC91">
        <f t="shared" si="3"/>
        <v>8.7155764242104201</v>
      </c>
      <c r="AD91">
        <f t="shared" si="4"/>
        <v>700.4478975647753</v>
      </c>
      <c r="AE91">
        <f>'IDT-1'!F91</f>
        <v>0</v>
      </c>
      <c r="AF91" s="26"/>
      <c r="AG91">
        <f t="shared" si="5"/>
        <v>700.4478975647753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-50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3.1595</v>
      </c>
      <c r="E92">
        <f>GT_NG!T92</f>
        <v>12.021801193874904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6.1267902481104981</v>
      </c>
      <c r="M92">
        <f>EDWPCL!W92</f>
        <v>0</v>
      </c>
      <c r="N92">
        <f>'MSW BWN'!W92</f>
        <v>5.6461119999999987</v>
      </c>
      <c r="O92">
        <f>TPDDL_ISGS_exbus!BB92</f>
        <v>480.56645784829021</v>
      </c>
      <c r="P92" s="77">
        <v>33.538071970567941</v>
      </c>
      <c r="Q92" s="77">
        <v>17.032962769659012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208.38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-112</v>
      </c>
      <c r="AA92" s="117">
        <f>STOA!J92</f>
        <v>2.67</v>
      </c>
      <c r="AB92" s="117">
        <f>-STOA!P92</f>
        <v>0</v>
      </c>
      <c r="AC92">
        <f t="shared" si="3"/>
        <v>8.5014223133907656</v>
      </c>
      <c r="AD92">
        <f t="shared" si="4"/>
        <v>682.35299164683715</v>
      </c>
      <c r="AE92">
        <f>'IDT-1'!F92</f>
        <v>0</v>
      </c>
      <c r="AF92" s="26"/>
      <c r="AG92">
        <f t="shared" si="5"/>
        <v>682.35299164683715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-25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3.1595</v>
      </c>
      <c r="E93">
        <f>GT_NG!T93</f>
        <v>12.021801193874904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6.1267902481104981</v>
      </c>
      <c r="M93">
        <f>EDWPCL!W93</f>
        <v>0</v>
      </c>
      <c r="N93">
        <f>'MSW BWN'!W93</f>
        <v>5.562015999999999</v>
      </c>
      <c r="O93">
        <f>TPDDL_ISGS_exbus!BB93</f>
        <v>477.76098239038004</v>
      </c>
      <c r="P93" s="77">
        <v>33.538071970567941</v>
      </c>
      <c r="Q93" s="77">
        <v>17.032962769659012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231.68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-195</v>
      </c>
      <c r="AA93" s="117">
        <f>STOA!J93</f>
        <v>2.67</v>
      </c>
      <c r="AB93" s="117">
        <f>-STOA!P93</f>
        <v>0</v>
      </c>
      <c r="AC93">
        <f t="shared" si="3"/>
        <v>9.1959654808484839</v>
      </c>
      <c r="AD93">
        <f t="shared" si="4"/>
        <v>644.06887702146923</v>
      </c>
      <c r="AE93">
        <f>'IDT-1'!F93</f>
        <v>0</v>
      </c>
      <c r="AF93" s="26"/>
      <c r="AG93">
        <f t="shared" si="5"/>
        <v>644.06887702146923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3.1595</v>
      </c>
      <c r="E94">
        <f>GT_NG!T94</f>
        <v>12.021801193874904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6.0287015945330289</v>
      </c>
      <c r="M94">
        <f>EDWPCL!W94</f>
        <v>0</v>
      </c>
      <c r="N94">
        <f>'MSW BWN'!W94</f>
        <v>5.4498879999999996</v>
      </c>
      <c r="O94">
        <f>TPDDL_ISGS_exbus!BB94</f>
        <v>484.97301619072653</v>
      </c>
      <c r="P94" s="77">
        <v>33.538071970567941</v>
      </c>
      <c r="Q94" s="77">
        <v>17.032962769659012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231.63000000000002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-222</v>
      </c>
      <c r="AA94" s="117">
        <f>STOA!J94</f>
        <v>2.67</v>
      </c>
      <c r="AB94" s="117">
        <f>-STOA!P94</f>
        <v>0</v>
      </c>
      <c r="AC94">
        <f t="shared" si="3"/>
        <v>9.4968509148393245</v>
      </c>
      <c r="AD94">
        <f t="shared" si="4"/>
        <v>623.71980873424741</v>
      </c>
      <c r="AE94">
        <f>'IDT-1'!F94</f>
        <v>0</v>
      </c>
      <c r="AF94" s="26"/>
      <c r="AG94">
        <f t="shared" si="5"/>
        <v>623.71980873424741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3.1595</v>
      </c>
      <c r="E95">
        <f>GT_NG!T95</f>
        <v>12.021801193874904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6.0683371298405469</v>
      </c>
      <c r="M95">
        <f>EDWPCL!W95</f>
        <v>0</v>
      </c>
      <c r="N95">
        <f>'MSW BWN'!W95</f>
        <v>5.5001119999999988</v>
      </c>
      <c r="O95">
        <f>TPDDL_ISGS_exbus!BB95</f>
        <v>501.28067312976373</v>
      </c>
      <c r="P95" s="77">
        <v>33.538071970567941</v>
      </c>
      <c r="Q95" s="77">
        <v>17.032962769659012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212.5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-187</v>
      </c>
      <c r="AA95" s="117">
        <f>STOA!J95</f>
        <v>2.67</v>
      </c>
      <c r="AB95" s="117">
        <f>-STOA!P95</f>
        <v>0</v>
      </c>
      <c r="AC95">
        <f t="shared" si="3"/>
        <v>9.2952425093696522</v>
      </c>
      <c r="AD95">
        <f t="shared" si="4"/>
        <v>641.18893361406174</v>
      </c>
      <c r="AE95">
        <f>'IDT-1'!F95</f>
        <v>0</v>
      </c>
      <c r="AF95" s="26"/>
      <c r="AG95">
        <f t="shared" si="5"/>
        <v>641.18893361406174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3.1595</v>
      </c>
      <c r="E96">
        <f>GT_NG!T96</f>
        <v>12.021801193874904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6.1267902481104981</v>
      </c>
      <c r="M96">
        <f>EDWPCL!W96</f>
        <v>0</v>
      </c>
      <c r="N96">
        <f>'MSW BWN'!W96</f>
        <v>5.454559999999999</v>
      </c>
      <c r="O96">
        <f>TPDDL_ISGS_exbus!BB96</f>
        <v>513.14891438910331</v>
      </c>
      <c r="P96" s="77">
        <v>33.538071970567941</v>
      </c>
      <c r="Q96" s="77">
        <v>17.64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190.8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-212</v>
      </c>
      <c r="AA96" s="117">
        <f>STOA!J96</f>
        <v>2.67</v>
      </c>
      <c r="AB96" s="117">
        <f>-STOA!P96</f>
        <v>0</v>
      </c>
      <c r="AC96">
        <f t="shared" si="3"/>
        <v>9.4361316779744993</v>
      </c>
      <c r="AD96">
        <f t="shared" si="4"/>
        <v>606.83622405340748</v>
      </c>
      <c r="AE96">
        <f>'IDT-1'!F96</f>
        <v>0</v>
      </c>
      <c r="AF96" s="26"/>
      <c r="AG96">
        <f t="shared" si="5"/>
        <v>606.83622405340748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3.1595</v>
      </c>
      <c r="E97">
        <f>GT_NG!T97</f>
        <v>12.021801193874904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6.0027334851936223</v>
      </c>
      <c r="M97">
        <f>EDWPCL!W97</f>
        <v>0</v>
      </c>
      <c r="N97">
        <f>'MSW BWN'!W97</f>
        <v>5.4825919999999986</v>
      </c>
      <c r="O97">
        <f>TPDDL_ISGS_exbus!BB97</f>
        <v>501.1349071225174</v>
      </c>
      <c r="P97" s="77">
        <v>33.537500000000001</v>
      </c>
      <c r="Q97" s="77">
        <v>17.64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190.8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-233</v>
      </c>
      <c r="AA97" s="117">
        <f>STOA!J97</f>
        <v>2.67</v>
      </c>
      <c r="AB97" s="117">
        <f>-STOA!P97</f>
        <v>0</v>
      </c>
      <c r="AC97">
        <f t="shared" si="3"/>
        <v>9.5159990407399793</v>
      </c>
      <c r="AD97">
        <f t="shared" si="4"/>
        <v>573.64575269057127</v>
      </c>
      <c r="AE97">
        <f>'IDT-1'!F97</f>
        <v>0</v>
      </c>
      <c r="AF97" s="26"/>
      <c r="AG97">
        <f t="shared" si="5"/>
        <v>573.64575269057127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3.1595</v>
      </c>
      <c r="E98">
        <f>GT_NG!T98</f>
        <v>12.021801193874904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6.1267902481104981</v>
      </c>
      <c r="M98">
        <f>EDWPCL!W98</f>
        <v>0</v>
      </c>
      <c r="N98">
        <f>'MSW BWN'!W98</f>
        <v>5.5223039999999983</v>
      </c>
      <c r="O98">
        <f>TPDDL_ISGS_exbus!BB98</f>
        <v>502.42261845152325</v>
      </c>
      <c r="P98" s="77">
        <v>33.536818138696518</v>
      </c>
      <c r="Q98" s="77">
        <v>17.64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190.8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-253</v>
      </c>
      <c r="AA98" s="117">
        <f>STOA!J98</f>
        <v>2.67</v>
      </c>
      <c r="AB98" s="117">
        <f>-STOA!P98</f>
        <v>0</v>
      </c>
      <c r="AC98">
        <f t="shared" si="3"/>
        <v>9.7063286156133355</v>
      </c>
      <c r="AD98">
        <f t="shared" si="4"/>
        <v>554.90622134631724</v>
      </c>
      <c r="AE98">
        <f>'IDT-1'!F98</f>
        <v>0</v>
      </c>
      <c r="AF98" s="26"/>
      <c r="AG98">
        <f t="shared" si="5"/>
        <v>554.90622134631724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7.5827999999999993E-2</v>
      </c>
      <c r="E99">
        <f t="shared" si="6"/>
        <v>0.28607310493351723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1.385662345840472</v>
      </c>
      <c r="J99">
        <f t="shared" si="6"/>
        <v>0</v>
      </c>
      <c r="K99">
        <f t="shared" si="6"/>
        <v>0</v>
      </c>
      <c r="L99">
        <f t="shared" si="6"/>
        <v>0.14619030643977432</v>
      </c>
      <c r="M99">
        <f t="shared" si="6"/>
        <v>0</v>
      </c>
      <c r="N99">
        <f t="shared" si="6"/>
        <v>0.12878338799999994</v>
      </c>
      <c r="O99">
        <f t="shared" si="6"/>
        <v>14.792162840703519</v>
      </c>
      <c r="P99" s="77">
        <f t="shared" si="6"/>
        <v>1.2320099151156114</v>
      </c>
      <c r="Q99" s="77">
        <f t="shared" si="6"/>
        <v>0.39007372950699831</v>
      </c>
      <c r="R99" s="80">
        <f>SUM(R3:R98)/4000</f>
        <v>0.18874814734561218</v>
      </c>
      <c r="S99" s="80">
        <f t="shared" si="6"/>
        <v>0</v>
      </c>
      <c r="T99" s="78">
        <f t="shared" si="6"/>
        <v>0.84159249999999985</v>
      </c>
      <c r="U99" s="78">
        <f t="shared" si="6"/>
        <v>6.098412500000002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-4.5791849999999998</v>
      </c>
      <c r="AA99" s="117">
        <f t="shared" si="6"/>
        <v>4.9324999999999931E-2</v>
      </c>
      <c r="AB99" s="117">
        <f t="shared" si="6"/>
        <v>0</v>
      </c>
      <c r="AC99">
        <f t="shared" si="6"/>
        <v>0.27582021463812845</v>
      </c>
      <c r="AD99">
        <f t="shared" si="6"/>
        <v>19.661106563247383</v>
      </c>
      <c r="AE99">
        <f t="shared" si="6"/>
        <v>-0.80179025000000015</v>
      </c>
      <c r="AG99">
        <f t="shared" si="6"/>
        <v>18.859316313247387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-1.0987499999999999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87" activePane="bottomRight" state="frozen"/>
      <selection activeCell="M3" sqref="M3:M98"/>
      <selection pane="topRight" activeCell="M3" sqref="M3:M98"/>
      <selection pane="bottomLeft" activeCell="M3" sqref="M3:M98"/>
      <selection pane="bottomRight" activeCell="D101" sqref="D101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44952</v>
      </c>
      <c r="B1" s="224"/>
      <c r="C1" s="224"/>
      <c r="D1" s="237" t="s">
        <v>500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  <c r="AT1" s="197" t="s">
        <v>149</v>
      </c>
    </row>
    <row r="2" spans="1:46">
      <c r="A2" s="27" t="s">
        <v>44</v>
      </c>
      <c r="B2" s="224"/>
      <c r="C2" s="224"/>
      <c r="D2" s="237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  <c r="AT2" s="197" t="s">
        <v>152</v>
      </c>
    </row>
    <row r="3" spans="1:46">
      <c r="A3" t="s">
        <v>45</v>
      </c>
      <c r="D3">
        <f>TWEPL!S3</f>
        <v>0.51029999999999998</v>
      </c>
      <c r="E3">
        <f>GT_NG!S3</f>
        <v>2.0737607059434207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0.96750719999999968</v>
      </c>
      <c r="O3">
        <f>NDMC_ISGS_exbus!BB3</f>
        <v>91.424500773323956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1.22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1.0162774043775529</v>
      </c>
      <c r="AD3">
        <f>SUM(B3:AB3,AI3:AR3)-AC3</f>
        <v>114.46979127488983</v>
      </c>
      <c r="AE3">
        <f>'IDT-1'!E3</f>
        <v>0</v>
      </c>
      <c r="AF3" s="26"/>
      <c r="AG3">
        <f>SUM(AD3:AF3)+AT3</f>
        <v>114.46979127488983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0.51029999999999998</v>
      </c>
      <c r="E4">
        <f>GT_NG!S4</f>
        <v>2.0737607059434207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0.97442959999999967</v>
      </c>
      <c r="O4">
        <f>NDMC_ISGS_exbus!BB4</f>
        <v>91.424479218859119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1.22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1.0163381318182623</v>
      </c>
      <c r="AD4">
        <f t="shared" ref="AD4:AD67" si="1">SUM(B4:AB4,AI4:AR4)-AC4</f>
        <v>114.47663139298427</v>
      </c>
      <c r="AE4">
        <f>'IDT-1'!E4</f>
        <v>0</v>
      </c>
      <c r="AF4" s="26"/>
      <c r="AG4">
        <f t="shared" ref="AG4:AG67" si="2">SUM(AD4:AF4)+AT4</f>
        <v>114.47663139298427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0.51029999999999998</v>
      </c>
      <c r="E5">
        <f>GT_NG!S5</f>
        <v>2.0737607059434207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0.99478959999999983</v>
      </c>
      <c r="O5">
        <f>NDMC_ISGS_exbus!BB5</f>
        <v>92.014475234989476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1.22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1.0217092647602095</v>
      </c>
      <c r="AD5">
        <f t="shared" si="1"/>
        <v>115.0816162761727</v>
      </c>
      <c r="AE5">
        <f>'IDT-1'!E5</f>
        <v>0</v>
      </c>
      <c r="AF5" s="26"/>
      <c r="AG5">
        <f t="shared" si="2"/>
        <v>115.0816162761727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0.51029999999999998</v>
      </c>
      <c r="E6">
        <f>GT_NG!S6</f>
        <v>2.0737607059434207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1.0232935999999997</v>
      </c>
      <c r="O6">
        <f>NDMC_ISGS_exbus!BB6</f>
        <v>92.014453680524639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1.22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1.0219599102809189</v>
      </c>
      <c r="AD6">
        <f t="shared" si="1"/>
        <v>115.10984807618715</v>
      </c>
      <c r="AE6">
        <f>'IDT-1'!E6</f>
        <v>0</v>
      </c>
      <c r="AF6" s="26"/>
      <c r="AG6">
        <f t="shared" si="2"/>
        <v>115.10984807618715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0.51029999999999998</v>
      </c>
      <c r="E7">
        <f>GT_NG!S7</f>
        <v>2.0737607059434207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1.0114847999999999</v>
      </c>
      <c r="O7">
        <f>NDMC_ISGS_exbus!BB7</f>
        <v>92.014475234989476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1.22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1.1142534832965352</v>
      </c>
      <c r="AD7">
        <f t="shared" si="1"/>
        <v>105.41667925245142</v>
      </c>
      <c r="AE7">
        <f>'IDT-1'!E7</f>
        <v>0</v>
      </c>
      <c r="AF7" s="26"/>
      <c r="AG7">
        <f t="shared" si="2"/>
        <v>105.41667925245142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-10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0.51029999999999998</v>
      </c>
      <c r="E8">
        <f>GT_NG!S8</f>
        <v>2.0737607059434207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0.9850167999999998</v>
      </c>
      <c r="O8">
        <f>NDMC_ISGS_exbus!BB8</f>
        <v>92.084496541652911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1.22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1.1146367523951735</v>
      </c>
      <c r="AD8">
        <f t="shared" si="1"/>
        <v>105.45984929001622</v>
      </c>
      <c r="AE8">
        <f>'IDT-1'!E8</f>
        <v>0</v>
      </c>
      <c r="AF8" s="26"/>
      <c r="AG8">
        <f t="shared" si="2"/>
        <v>105.45984929001622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0.51029999999999998</v>
      </c>
      <c r="E9">
        <f>GT_NG!S9</f>
        <v>2.0737607059434207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0.98990319999999987</v>
      </c>
      <c r="O9">
        <f>NDMC_ISGS_exbus!BB9</f>
        <v>92.084518096117748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1.22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1.1590705800054406</v>
      </c>
      <c r="AD9">
        <f t="shared" si="1"/>
        <v>100.42032341687079</v>
      </c>
      <c r="AE9">
        <f>'IDT-1'!E9</f>
        <v>0</v>
      </c>
      <c r="AF9" s="26"/>
      <c r="AG9">
        <f t="shared" si="2"/>
        <v>100.42032341687079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0.51029999999999998</v>
      </c>
      <c r="E10">
        <f>GT_NG!S10</f>
        <v>2.0737607059434207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0.95284799999999981</v>
      </c>
      <c r="O10">
        <f>NDMC_ISGS_exbus!BB10</f>
        <v>92.10470396050016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1.22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1.1145314922410292</v>
      </c>
      <c r="AD10">
        <f t="shared" si="1"/>
        <v>105.44799316901761</v>
      </c>
      <c r="AE10">
        <f>'IDT-1'!E10</f>
        <v>0</v>
      </c>
      <c r="AF10" s="26"/>
      <c r="AG10">
        <f t="shared" si="2"/>
        <v>105.44799316901761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-10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0.51029999999999998</v>
      </c>
      <c r="E11">
        <f>GT_NG!S11</f>
        <v>2.0737607059434207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0.97239359999999975</v>
      </c>
      <c r="O11">
        <f>NDMC_ISGS_exbus!BB11</f>
        <v>92.295177248495975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1.22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1.1607702960663691</v>
      </c>
      <c r="AD11">
        <f t="shared" si="1"/>
        <v>100.61177325318808</v>
      </c>
      <c r="AE11">
        <f>'IDT-1'!E11</f>
        <v>0</v>
      </c>
      <c r="AF11" s="26"/>
      <c r="AG11">
        <f t="shared" si="2"/>
        <v>100.61177325318808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0.51029999999999998</v>
      </c>
      <c r="E12">
        <f>GT_NG!S12</f>
        <v>2.0737607059434207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0.97341159999999971</v>
      </c>
      <c r="O12">
        <f>NDMC_ISGS_exbus!BB12</f>
        <v>92.115106596573398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1.22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1.1148039951184738</v>
      </c>
      <c r="AD12">
        <f t="shared" si="1"/>
        <v>105.4786869022134</v>
      </c>
      <c r="AE12">
        <f>'IDT-1'!E12</f>
        <v>0</v>
      </c>
      <c r="AF12" s="26"/>
      <c r="AG12">
        <f t="shared" si="2"/>
        <v>105.4786869022134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0.51029999999999998</v>
      </c>
      <c r="E13">
        <f>GT_NG!S13</f>
        <v>2.0737607059434207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0.99886159999999979</v>
      </c>
      <c r="O13">
        <f>NDMC_ISGS_exbus!BB13</f>
        <v>92.104793357512207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1.22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1.1593278362257118</v>
      </c>
      <c r="AD13">
        <f t="shared" si="1"/>
        <v>100.44929982204496</v>
      </c>
      <c r="AE13">
        <f>'IDT-1'!E13</f>
        <v>0</v>
      </c>
      <c r="AF13" s="26"/>
      <c r="AG13">
        <f t="shared" si="2"/>
        <v>100.44929982204496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-15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0.51029999999999998</v>
      </c>
      <c r="E14">
        <f>GT_NG!S14</f>
        <v>2.0737607059434207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0.95081199999999977</v>
      </c>
      <c r="O14">
        <f>NDMC_ISGS_exbus!BB14</f>
        <v>92.105055980619397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1.22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1.1145166732180785</v>
      </c>
      <c r="AD14">
        <f t="shared" si="1"/>
        <v>105.44632400815979</v>
      </c>
      <c r="AE14">
        <f>'IDT-1'!E14</f>
        <v>0</v>
      </c>
      <c r="AF14" s="26"/>
      <c r="AG14">
        <f t="shared" si="2"/>
        <v>105.44632400815979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-10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0.51029999999999998</v>
      </c>
      <c r="E15">
        <f>GT_NG!S15</f>
        <v>2.0737607059434207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0.97137559999999978</v>
      </c>
      <c r="O15">
        <f>NDMC_ISGS_exbus!BB15</f>
        <v>90.766288357512209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1.22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1.147307115425712</v>
      </c>
      <c r="AD15">
        <f t="shared" si="1"/>
        <v>99.095329542844965</v>
      </c>
      <c r="AE15">
        <f>'IDT-1'!E15</f>
        <v>0</v>
      </c>
      <c r="AF15" s="26"/>
      <c r="AG15">
        <f t="shared" si="2"/>
        <v>99.095329542844965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0.51029999999999998</v>
      </c>
      <c r="E16">
        <f>GT_NG!S16</f>
        <v>2.0737607059434207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0.9996759999999999</v>
      </c>
      <c r="O16">
        <f>NDMC_ISGS_exbus!BB16</f>
        <v>90.766266803047372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1.22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1.1031653316554448</v>
      </c>
      <c r="AD16">
        <f t="shared" si="1"/>
        <v>104.16775017215041</v>
      </c>
      <c r="AE16">
        <f>'IDT-1'!E16</f>
        <v>0</v>
      </c>
      <c r="AF16" s="26"/>
      <c r="AG16">
        <f t="shared" si="2"/>
        <v>104.16775017215041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0.51029999999999998</v>
      </c>
      <c r="E17">
        <f>GT_NG!S17</f>
        <v>2.0737607059434207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0.98013039999999985</v>
      </c>
      <c r="O17">
        <f>NDMC_ISGS_exbus!BB17</f>
        <v>90.776905929853015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1.22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1.1474775923023111</v>
      </c>
      <c r="AD17">
        <f t="shared" si="1"/>
        <v>99.114531438309186</v>
      </c>
      <c r="AE17">
        <f>'IDT-1'!E17</f>
        <v>0</v>
      </c>
      <c r="AF17" s="26"/>
      <c r="AG17">
        <f t="shared" si="2"/>
        <v>99.114531438309186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-15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0.51029999999999998</v>
      </c>
      <c r="E18">
        <f>GT_NG!S18</f>
        <v>2.0737607059434207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1.0045623999999997</v>
      </c>
      <c r="O18">
        <f>NDMC_ISGS_exbus!BB18</f>
        <v>90.776884375388192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1.22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1.1033017666120439</v>
      </c>
      <c r="AD18">
        <f t="shared" si="1"/>
        <v>104.18311770953463</v>
      </c>
      <c r="AE18">
        <f>'IDT-1'!E18</f>
        <v>0</v>
      </c>
      <c r="AF18" s="26"/>
      <c r="AG18">
        <f t="shared" si="2"/>
        <v>104.18311770953463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-10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0.51029999999999998</v>
      </c>
      <c r="E19">
        <f>GT_NG!S19</f>
        <v>2.0737607059434207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0.95488399999999984</v>
      </c>
      <c r="O19">
        <f>NDMC_ISGS_exbus!BB19</f>
        <v>90.86500816248784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1.22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1.1480307236294975</v>
      </c>
      <c r="AD19">
        <f t="shared" si="1"/>
        <v>99.176834139616815</v>
      </c>
      <c r="AE19">
        <f>'IDT-1'!E19</f>
        <v>0</v>
      </c>
      <c r="AF19" s="26"/>
      <c r="AG19">
        <f t="shared" si="2"/>
        <v>99.176834139616815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-15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0.51029999999999998</v>
      </c>
      <c r="E20">
        <f>GT_NG!S20</f>
        <v>2.0737607059434207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1.0202395999999998</v>
      </c>
      <c r="O20">
        <f>NDMC_ISGS_exbus!BB20</f>
        <v>90.855077880819636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1.22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1.1041278288198408</v>
      </c>
      <c r="AD20">
        <f t="shared" si="1"/>
        <v>104.27616235275828</v>
      </c>
      <c r="AE20">
        <f>'IDT-1'!E20</f>
        <v>0</v>
      </c>
      <c r="AF20" s="26"/>
      <c r="AG20">
        <f t="shared" si="2"/>
        <v>104.27616235275828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0.51029999999999998</v>
      </c>
      <c r="E21">
        <f>GT_NG!S21</f>
        <v>2.0737607059434207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0.96648919999999972</v>
      </c>
      <c r="O21">
        <f>NDMC_ISGS_exbus!BB21</f>
        <v>90.874901923599353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1.22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1.1482199144872787</v>
      </c>
      <c r="AD21">
        <f t="shared" si="1"/>
        <v>99.198143909870538</v>
      </c>
      <c r="AE21">
        <f>'IDT-1'!E21</f>
        <v>0</v>
      </c>
      <c r="AF21" s="26"/>
      <c r="AG21">
        <f t="shared" si="2"/>
        <v>99.198143909870538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0.51029999999999998</v>
      </c>
      <c r="E22">
        <f>GT_NG!S22</f>
        <v>2.0737607059434207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1.0114847999999999</v>
      </c>
      <c r="O22">
        <f>NDMC_ISGS_exbus!BB22</f>
        <v>90.87488036913453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1.22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1.1042250484770118</v>
      </c>
      <c r="AD22">
        <f t="shared" si="1"/>
        <v>104.287112821416</v>
      </c>
      <c r="AE22">
        <f>'IDT-1'!E22</f>
        <v>0</v>
      </c>
      <c r="AF22" s="26"/>
      <c r="AG22">
        <f t="shared" si="2"/>
        <v>104.287112821416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-10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0.51029999999999998</v>
      </c>
      <c r="E23">
        <f>GT_NG!S23</f>
        <v>2.0736655704528206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18.77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0.97829799999999978</v>
      </c>
      <c r="O23">
        <f>NDMC_ISGS_exbus!BB23</f>
        <v>90.054401847172002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1.22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1.1329105685080283</v>
      </c>
      <c r="AD23">
        <f t="shared" si="1"/>
        <v>97.473754849116801</v>
      </c>
      <c r="AE23">
        <f>'IDT-1'!E23</f>
        <v>0</v>
      </c>
      <c r="AF23" s="26"/>
      <c r="AG23">
        <f t="shared" si="2"/>
        <v>97.473754849116801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0.51029999999999998</v>
      </c>
      <c r="E24">
        <f>GT_NG!S24</f>
        <v>2.0736655704528206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18.77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0.99397519999999973</v>
      </c>
      <c r="O24">
        <f>NDMC_ISGS_exbus!BB24</f>
        <v>91.389663568858751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1.22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1.1004081934078951</v>
      </c>
      <c r="AD24">
        <f t="shared" si="1"/>
        <v>103.85719614590367</v>
      </c>
      <c r="AE24">
        <f>'IDT-1'!E24</f>
        <v>0</v>
      </c>
      <c r="AF24" s="26"/>
      <c r="AG24">
        <f t="shared" si="2"/>
        <v>103.85719614590367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0.51029999999999998</v>
      </c>
      <c r="E25">
        <f>GT_NG!S25</f>
        <v>2.0736655704528206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18.77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0.96160279999999987</v>
      </c>
      <c r="O25">
        <f>NDMC_ISGS_exbus!BB25</f>
        <v>90.336586679721563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1.22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1.1352468772744644</v>
      </c>
      <c r="AD25">
        <f t="shared" si="1"/>
        <v>97.736908172899916</v>
      </c>
      <c r="AE25">
        <f>'IDT-1'!E25</f>
        <v>0</v>
      </c>
      <c r="AF25" s="26"/>
      <c r="AG25">
        <f t="shared" si="2"/>
        <v>97.736908172899916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0.51029999999999998</v>
      </c>
      <c r="E26">
        <f>GT_NG!S26</f>
        <v>2.0736655704528206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1.0076163999999999</v>
      </c>
      <c r="O26">
        <f>NDMC_ISGS_exbus!BB26</f>
        <v>91.02212896596248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1.22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1.123928314028994</v>
      </c>
      <c r="AD26">
        <f t="shared" si="1"/>
        <v>100.47978262238631</v>
      </c>
      <c r="AE26">
        <f>'IDT-1'!E26</f>
        <v>0</v>
      </c>
      <c r="AF26" s="26"/>
      <c r="AG26">
        <f t="shared" si="2"/>
        <v>100.47978262238631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-13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0.51029999999999998</v>
      </c>
      <c r="E27">
        <f>GT_NG!S27</f>
        <v>2.0736655704528206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18.77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0.97341159999999971</v>
      </c>
      <c r="O27">
        <f>NDMC_ISGS_exbus!BB27</f>
        <v>90.18835299679516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1.22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1.0008744254717823</v>
      </c>
      <c r="AD27">
        <f t="shared" si="1"/>
        <v>112.7348557417762</v>
      </c>
      <c r="AE27">
        <f>'IDT-1'!E27</f>
        <v>0</v>
      </c>
      <c r="AF27" s="26"/>
      <c r="AG27">
        <f t="shared" si="2"/>
        <v>112.7348557417762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0.51029999999999998</v>
      </c>
      <c r="E28">
        <f>GT_NG!S28</f>
        <v>1.9719919110212338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18.77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0.9636387999999998</v>
      </c>
      <c r="O28">
        <f>NDMC_ISGS_exbus!BB28</f>
        <v>90.188373038848582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1.22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0.99989387299885435</v>
      </c>
      <c r="AD28">
        <f t="shared" si="1"/>
        <v>112.62440987687096</v>
      </c>
      <c r="AE28">
        <f>'IDT-1'!E28</f>
        <v>0</v>
      </c>
      <c r="AF28" s="26"/>
      <c r="AG28">
        <f t="shared" si="2"/>
        <v>112.62440987687096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0.51029999999999998</v>
      </c>
      <c r="E29">
        <f>GT_NG!S29</f>
        <v>2.0736655704528206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0.97035759999999982</v>
      </c>
      <c r="O29">
        <f>NDMC_ISGS_exbus!BB29</f>
        <v>92.301653478953938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1.22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1.0126685945147795</v>
      </c>
      <c r="AD29">
        <f t="shared" si="1"/>
        <v>114.06330805489198</v>
      </c>
      <c r="AE29">
        <f>'IDT-1'!E29</f>
        <v>0</v>
      </c>
      <c r="AF29" s="26"/>
      <c r="AG29">
        <f t="shared" si="2"/>
        <v>114.06330805489198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0.51029999999999998</v>
      </c>
      <c r="E30">
        <f>GT_NG!S30</f>
        <v>2.0736655704528206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0.98013039999999985</v>
      </c>
      <c r="O30">
        <f>NDMC_ISGS_exbus!BB30</f>
        <v>93.988405854553932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1.22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1.0275980160600595</v>
      </c>
      <c r="AD30">
        <f t="shared" si="1"/>
        <v>115.7449038089467</v>
      </c>
      <c r="AE30">
        <f>'IDT-1'!E30</f>
        <v>0</v>
      </c>
      <c r="AF30" s="26"/>
      <c r="AG30">
        <f t="shared" si="2"/>
        <v>115.7449038089467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0.51029999999999998</v>
      </c>
      <c r="E31">
        <f>GT_NG!S31</f>
        <v>2.0736655704528206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0.96852519999999975</v>
      </c>
      <c r="O31">
        <f>NDMC_ISGS_exbus!BB31</f>
        <v>99.30474636262197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1.22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1.0742796867710582</v>
      </c>
      <c r="AD31">
        <f t="shared" si="1"/>
        <v>121.00295744630372</v>
      </c>
      <c r="AE31">
        <f>'IDT-1'!E31</f>
        <v>0</v>
      </c>
      <c r="AF31" s="26"/>
      <c r="AG31">
        <f t="shared" si="2"/>
        <v>121.00295744630372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0.51029999999999998</v>
      </c>
      <c r="E32">
        <f>GT_NG!S32</f>
        <v>2.0736655704528206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0.96465679999999987</v>
      </c>
      <c r="O32">
        <f>NDMC_ISGS_exbus!BB32</f>
        <v>99.825659943621972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1.22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1.2052856843638584</v>
      </c>
      <c r="AD32">
        <f t="shared" si="1"/>
        <v>135.75899662971091</v>
      </c>
      <c r="AE32">
        <f>'IDT-1'!E32</f>
        <v>0</v>
      </c>
      <c r="AF32" s="26"/>
      <c r="AG32">
        <f t="shared" si="2"/>
        <v>135.75899662971091</v>
      </c>
      <c r="AI32" s="75">
        <f>PXIL!K32</f>
        <v>0</v>
      </c>
      <c r="AJ32" s="75">
        <f>PXIL!Q32</f>
        <v>0</v>
      </c>
      <c r="AK32" s="75">
        <f>RTM_IEX!K32</f>
        <v>14.37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0.51029999999999998</v>
      </c>
      <c r="E33">
        <f>GT_NG!S33</f>
        <v>2.0736655704528206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0.90500199999999997</v>
      </c>
      <c r="O33">
        <f>NDMC_ISGS_exbus!BB33</f>
        <v>100.29650969701208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1.22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1.2089041999536914</v>
      </c>
      <c r="AD33">
        <f t="shared" si="1"/>
        <v>136.16657306751122</v>
      </c>
      <c r="AE33">
        <f>'IDT-1'!E33</f>
        <v>0</v>
      </c>
      <c r="AF33" s="26"/>
      <c r="AG33">
        <f t="shared" si="2"/>
        <v>136.16657306751122</v>
      </c>
      <c r="AI33" s="75">
        <f>PXIL!K33</f>
        <v>0</v>
      </c>
      <c r="AJ33" s="75">
        <f>PXIL!Q33</f>
        <v>0</v>
      </c>
      <c r="AK33" s="75">
        <f>RTM_IEX!K33</f>
        <v>14.37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0.51029999999999998</v>
      </c>
      <c r="E34">
        <f>GT_NG!S34</f>
        <v>2.0736655704528206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0.90785239999999978</v>
      </c>
      <c r="O34">
        <f>NDMC_ISGS_exbus!BB34</f>
        <v>100.77541769701209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1.22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1.2131436738736912</v>
      </c>
      <c r="AD34">
        <f t="shared" si="1"/>
        <v>136.64409199359122</v>
      </c>
      <c r="AE34">
        <f>'IDT-1'!E34</f>
        <v>0</v>
      </c>
      <c r="AF34" s="26"/>
      <c r="AG34">
        <f t="shared" si="2"/>
        <v>136.64409199359122</v>
      </c>
      <c r="AI34" s="75">
        <f>PXIL!K34</f>
        <v>0</v>
      </c>
      <c r="AJ34" s="75">
        <f>PXIL!Q34</f>
        <v>0</v>
      </c>
      <c r="AK34" s="75">
        <f>RTM_IEX!K34</f>
        <v>14.37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0.51029999999999998</v>
      </c>
      <c r="E35">
        <f>GT_NG!S35</f>
        <v>2.0736655704528206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18.77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0.89909759999999994</v>
      </c>
      <c r="O35">
        <f>NDMC_ISGS_exbus!BB35</f>
        <v>100.76541769701208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1.22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1.2197546316336911</v>
      </c>
      <c r="AD35">
        <f t="shared" si="1"/>
        <v>137.3887262358312</v>
      </c>
      <c r="AE35">
        <f>'IDT-1'!E35</f>
        <v>0</v>
      </c>
      <c r="AF35" s="26"/>
      <c r="AG35">
        <f t="shared" si="2"/>
        <v>137.3887262358312</v>
      </c>
      <c r="AI35" s="75">
        <f>PXIL!K35</f>
        <v>0</v>
      </c>
      <c r="AJ35" s="75">
        <f>PXIL!Q35</f>
        <v>0</v>
      </c>
      <c r="AK35" s="75">
        <f>RTM_IEX!K35</f>
        <v>14.37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0.51029999999999998</v>
      </c>
      <c r="E36">
        <f>GT_NG!S36</f>
        <v>2.0736655704528206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18.77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0.86692879999999994</v>
      </c>
      <c r="O36">
        <f>NDMC_ISGS_exbus!BB36</f>
        <v>100.3271988876121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1.22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1.2156152206709714</v>
      </c>
      <c r="AD36">
        <f t="shared" si="1"/>
        <v>136.92247803739394</v>
      </c>
      <c r="AE36">
        <f>'IDT-1'!E36</f>
        <v>0</v>
      </c>
      <c r="AF36" s="26"/>
      <c r="AG36">
        <f t="shared" si="2"/>
        <v>136.92247803739394</v>
      </c>
      <c r="AI36" s="75">
        <f>PXIL!K36</f>
        <v>0</v>
      </c>
      <c r="AJ36" s="75">
        <f>PXIL!Q36</f>
        <v>0</v>
      </c>
      <c r="AK36" s="75">
        <f>RTM_IEX!K36</f>
        <v>14.37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0.51029999999999998</v>
      </c>
      <c r="E37">
        <f>GT_NG!S37</f>
        <v>2.0736655704528206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18.77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0.86102439999999991</v>
      </c>
      <c r="O37">
        <f>NDMC_ISGS_exbus!BB37</f>
        <v>97.651232051912089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1.17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1.1915747537968113</v>
      </c>
      <c r="AD37">
        <f t="shared" si="1"/>
        <v>134.21464726856811</v>
      </c>
      <c r="AE37">
        <f>'IDT-1'!E37</f>
        <v>0</v>
      </c>
      <c r="AF37" s="26"/>
      <c r="AG37">
        <f t="shared" si="2"/>
        <v>134.21464726856811</v>
      </c>
      <c r="AI37" s="75">
        <f>PXIL!K37</f>
        <v>0</v>
      </c>
      <c r="AJ37" s="75">
        <f>PXIL!Q37</f>
        <v>0</v>
      </c>
      <c r="AK37" s="75">
        <f>RTM_IEX!K37</f>
        <v>14.37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0.51029999999999998</v>
      </c>
      <c r="E38">
        <f>GT_NG!S38</f>
        <v>2.0736655704528206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18.77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0.86102439999999991</v>
      </c>
      <c r="O38">
        <f>NDMC_ISGS_exbus!BB38</f>
        <v>96.013133379912105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1.17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1.1771594854832115</v>
      </c>
      <c r="AD38">
        <f t="shared" si="1"/>
        <v>132.59096386488173</v>
      </c>
      <c r="AE38">
        <f>'IDT-1'!E38</f>
        <v>0</v>
      </c>
      <c r="AF38" s="26"/>
      <c r="AG38">
        <f t="shared" si="2"/>
        <v>132.59096386488173</v>
      </c>
      <c r="AI38" s="75">
        <f>PXIL!K38</f>
        <v>0</v>
      </c>
      <c r="AJ38" s="75">
        <f>PXIL!Q38</f>
        <v>0</v>
      </c>
      <c r="AK38" s="75">
        <f>RTM_IEX!K38</f>
        <v>14.37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0.51029999999999998</v>
      </c>
      <c r="E39">
        <f>GT_NG!S39</f>
        <v>2.0737607059434207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18.77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0.8258015999999998</v>
      </c>
      <c r="O39">
        <f>NDMC_ISGS_exbus!BB39</f>
        <v>94.746626630812102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1.17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1.1657051026434488</v>
      </c>
      <c r="AD39">
        <f t="shared" si="1"/>
        <v>131.30078383411208</v>
      </c>
      <c r="AE39">
        <f>'IDT-1'!E39</f>
        <v>0</v>
      </c>
      <c r="AF39" s="26"/>
      <c r="AG39">
        <f t="shared" si="2"/>
        <v>131.30078383411208</v>
      </c>
      <c r="AI39" s="75">
        <f>PXIL!K39</f>
        <v>0</v>
      </c>
      <c r="AJ39" s="75">
        <f>PXIL!Q39</f>
        <v>0</v>
      </c>
      <c r="AK39" s="75">
        <f>RTM_IEX!K39</f>
        <v>14.37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0.51029999999999998</v>
      </c>
      <c r="E40">
        <f>GT_NG!S40</f>
        <v>2.0737607059434207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18.77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0.77897359999999993</v>
      </c>
      <c r="O40">
        <f>NDMC_ISGS_exbus!BB40</f>
        <v>93.599919680612103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1.17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1.1552019950816885</v>
      </c>
      <c r="AD40">
        <f t="shared" si="1"/>
        <v>130.11775199147385</v>
      </c>
      <c r="AE40">
        <f>'IDT-1'!E40</f>
        <v>0</v>
      </c>
      <c r="AF40" s="26"/>
      <c r="AG40">
        <f t="shared" si="2"/>
        <v>130.11775199147385</v>
      </c>
      <c r="AI40" s="75">
        <f>PXIL!K40</f>
        <v>0</v>
      </c>
      <c r="AJ40" s="75">
        <f>PXIL!Q40</f>
        <v>0</v>
      </c>
      <c r="AK40" s="75">
        <f>RTM_IEX!K40</f>
        <v>14.37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0.51029999999999998</v>
      </c>
      <c r="E41">
        <f>GT_NG!S41</f>
        <v>2.0737607059434207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0.77693759999999989</v>
      </c>
      <c r="O41">
        <f>NDMC_ISGS_exbus!BB41</f>
        <v>92.738923615412077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1.17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1.1521833129079284</v>
      </c>
      <c r="AD41">
        <f t="shared" si="1"/>
        <v>129.77773860844755</v>
      </c>
      <c r="AE41">
        <f>'IDT-1'!E41</f>
        <v>0</v>
      </c>
      <c r="AF41" s="26"/>
      <c r="AG41">
        <f t="shared" si="2"/>
        <v>129.77773860844755</v>
      </c>
      <c r="AI41" s="75">
        <f>PXIL!K41</f>
        <v>0</v>
      </c>
      <c r="AJ41" s="75">
        <f>PXIL!Q41</f>
        <v>0</v>
      </c>
      <c r="AK41" s="75">
        <f>RTM_IEX!K41</f>
        <v>14.37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0.51029999999999998</v>
      </c>
      <c r="E42">
        <f>GT_NG!S42</f>
        <v>1.92075572112826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0.7525056</v>
      </c>
      <c r="O42">
        <f>NDMC_ISGS_exbus!BB42</f>
        <v>92.291388488412082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1.17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1.146683558323955</v>
      </c>
      <c r="AD42">
        <f t="shared" si="1"/>
        <v>129.15826625121639</v>
      </c>
      <c r="AE42">
        <f>'IDT-1'!E42</f>
        <v>0</v>
      </c>
      <c r="AF42" s="26"/>
      <c r="AG42">
        <f t="shared" si="2"/>
        <v>129.15826625121639</v>
      </c>
      <c r="AI42" s="75">
        <f>PXIL!K42</f>
        <v>0</v>
      </c>
      <c r="AJ42" s="75">
        <f>PXIL!Q42</f>
        <v>0</v>
      </c>
      <c r="AK42" s="75">
        <f>RTM_IEX!K42</f>
        <v>14.37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0.51029999999999998</v>
      </c>
      <c r="E43">
        <f>GT_NG!S43</f>
        <v>2.0538236077804419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0.73295999999999994</v>
      </c>
      <c r="O43">
        <f>NDMC_ISGS_exbus!BB43</f>
        <v>91.184505430612091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1.17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1.1379419835378544</v>
      </c>
      <c r="AD43">
        <f t="shared" si="1"/>
        <v>128.17364705485468</v>
      </c>
      <c r="AE43">
        <f>'IDT-1'!E43</f>
        <v>0</v>
      </c>
      <c r="AF43" s="26"/>
      <c r="AG43">
        <f t="shared" si="2"/>
        <v>128.17364705485468</v>
      </c>
      <c r="AI43" s="75">
        <f>PXIL!K43</f>
        <v>0</v>
      </c>
      <c r="AJ43" s="75">
        <f>PXIL!Q43</f>
        <v>0</v>
      </c>
      <c r="AK43" s="75">
        <f>RTM_IEX!K43</f>
        <v>14.37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0.51029999999999998</v>
      </c>
      <c r="E44">
        <f>GT_NG!S44</f>
        <v>2.0538236077804419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0.74761919999999993</v>
      </c>
      <c r="O44">
        <f>NDMC_ISGS_exbus!BB44</f>
        <v>90.371748680212079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1.17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1.1309187250943342</v>
      </c>
      <c r="AD44">
        <f t="shared" si="1"/>
        <v>127.38257276289819</v>
      </c>
      <c r="AE44">
        <f>'IDT-1'!E44</f>
        <v>0</v>
      </c>
      <c r="AF44" s="26"/>
      <c r="AG44">
        <f t="shared" si="2"/>
        <v>127.38257276289819</v>
      </c>
      <c r="AI44" s="75">
        <f>PXIL!K44</f>
        <v>0</v>
      </c>
      <c r="AJ44" s="75">
        <f>PXIL!Q44</f>
        <v>0</v>
      </c>
      <c r="AK44" s="75">
        <f>RTM_IEX!K44</f>
        <v>14.37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0.51029999999999998</v>
      </c>
      <c r="E45">
        <f>GT_NG!S45</f>
        <v>2.0538236077804419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19.700911994815055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0.79648319999999984</v>
      </c>
      <c r="O45">
        <f>NDMC_ISGS_exbus!BB45</f>
        <v>89.771855410712078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1.17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1.1296856930771066</v>
      </c>
      <c r="AD45">
        <f t="shared" si="1"/>
        <v>127.24368852023048</v>
      </c>
      <c r="AE45">
        <f>'IDT-1'!E45</f>
        <v>0</v>
      </c>
      <c r="AF45" s="26"/>
      <c r="AG45">
        <f t="shared" si="2"/>
        <v>127.24368852023048</v>
      </c>
      <c r="AI45" s="75">
        <f>PXIL!K45</f>
        <v>0</v>
      </c>
      <c r="AJ45" s="75">
        <f>PXIL!Q45</f>
        <v>0</v>
      </c>
      <c r="AK45" s="75">
        <f>RTM_IEX!K45</f>
        <v>14.37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0.51029999999999998</v>
      </c>
      <c r="E46">
        <f>GT_NG!S46</f>
        <v>2.0538236077804419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19.700911994815055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0.75637399999999988</v>
      </c>
      <c r="O46">
        <f>NDMC_ISGS_exbus!BB46</f>
        <v>89.771855410712078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1.17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1.1293327321171067</v>
      </c>
      <c r="AD46">
        <f t="shared" si="1"/>
        <v>127.20393228119046</v>
      </c>
      <c r="AE46">
        <f>'IDT-1'!E46</f>
        <v>0</v>
      </c>
      <c r="AF46" s="26"/>
      <c r="AG46">
        <f t="shared" si="2"/>
        <v>127.20393228119046</v>
      </c>
      <c r="AI46" s="75">
        <f>PXIL!K46</f>
        <v>0</v>
      </c>
      <c r="AJ46" s="75">
        <f>PXIL!Q46</f>
        <v>0</v>
      </c>
      <c r="AK46" s="75">
        <f>RTM_IEX!K46</f>
        <v>14.37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0.51029999999999998</v>
      </c>
      <c r="E47">
        <f>GT_NG!S47</f>
        <v>2.0538236077804419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19.700911994815055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0.77103319999999986</v>
      </c>
      <c r="O47">
        <f>NDMC_ISGS_exbus!BB47</f>
        <v>89.380744649586845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1.17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1.1260199583792048</v>
      </c>
      <c r="AD47">
        <f t="shared" si="1"/>
        <v>126.83079349380314</v>
      </c>
      <c r="AE47">
        <f>'IDT-1'!E47</f>
        <v>0</v>
      </c>
      <c r="AF47" s="26"/>
      <c r="AG47">
        <f t="shared" si="2"/>
        <v>126.83079349380314</v>
      </c>
      <c r="AI47" s="75">
        <f>PXIL!K47</f>
        <v>0</v>
      </c>
      <c r="AJ47" s="75">
        <f>PXIL!Q47</f>
        <v>0</v>
      </c>
      <c r="AK47" s="75">
        <f>RTM_IEX!K47</f>
        <v>14.37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0.51029999999999998</v>
      </c>
      <c r="E48">
        <f>GT_NG!S48</f>
        <v>2.0538236077804419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19.700911994815055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0.77978799999999981</v>
      </c>
      <c r="O48">
        <f>NDMC_ISGS_exbus!BB48</f>
        <v>89.340759033874477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1.17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1.1257451272009358</v>
      </c>
      <c r="AD48">
        <f t="shared" si="1"/>
        <v>126.79983750926905</v>
      </c>
      <c r="AE48">
        <f>'IDT-1'!E48</f>
        <v>0</v>
      </c>
      <c r="AF48" s="26"/>
      <c r="AG48">
        <f t="shared" si="2"/>
        <v>126.79983750926905</v>
      </c>
      <c r="AI48" s="75">
        <f>PXIL!K48</f>
        <v>0</v>
      </c>
      <c r="AJ48" s="75">
        <f>PXIL!Q48</f>
        <v>0</v>
      </c>
      <c r="AK48" s="75">
        <f>RTM_IEX!K48</f>
        <v>14.37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0.51029999999999998</v>
      </c>
      <c r="E49">
        <f>GT_NG!S49</f>
        <v>2.0538236077804419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19.700911994815055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0.75454159999999992</v>
      </c>
      <c r="O49">
        <f>NDMC_ISGS_exbus!BB49</f>
        <v>91.360764537790871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1.17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1.1433870073154002</v>
      </c>
      <c r="AD49">
        <f t="shared" si="1"/>
        <v>128.78695473307098</v>
      </c>
      <c r="AE49">
        <f>'IDT-1'!E49</f>
        <v>0</v>
      </c>
      <c r="AF49" s="26"/>
      <c r="AG49">
        <f t="shared" si="2"/>
        <v>128.78695473307098</v>
      </c>
      <c r="AI49" s="75">
        <f>PXIL!K49</f>
        <v>0</v>
      </c>
      <c r="AJ49" s="75">
        <f>PXIL!Q49</f>
        <v>0</v>
      </c>
      <c r="AK49" s="75">
        <f>RTM_IEX!K49</f>
        <v>14.38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0.51029999999999998</v>
      </c>
      <c r="E50">
        <f>GT_NG!S50</f>
        <v>2.0538236077804419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19.700911994815055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0.72033679999999978</v>
      </c>
      <c r="O50">
        <f>NDMC_ISGS_exbus!BB50</f>
        <v>88.99072020473622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1.17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1.1222296149445192</v>
      </c>
      <c r="AD50">
        <f t="shared" si="1"/>
        <v>126.40386299238719</v>
      </c>
      <c r="AE50">
        <f>'IDT-1'!E50</f>
        <v>0</v>
      </c>
      <c r="AF50" s="26"/>
      <c r="AG50">
        <f t="shared" si="2"/>
        <v>126.40386299238719</v>
      </c>
      <c r="AI50" s="75">
        <f>PXIL!K50</f>
        <v>0</v>
      </c>
      <c r="AJ50" s="75">
        <f>PXIL!Q50</f>
        <v>0</v>
      </c>
      <c r="AK50" s="75">
        <f>RTM_IEX!K50</f>
        <v>14.38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0.51029999999999998</v>
      </c>
      <c r="E51">
        <f>GT_NG!S51</f>
        <v>2.0538236077804419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0.78874639999999985</v>
      </c>
      <c r="O51">
        <f>NDMC_ISGS_exbus!BB51</f>
        <v>89.198355742521812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1.29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1.1256268121570323</v>
      </c>
      <c r="AD51">
        <f t="shared" si="1"/>
        <v>126.78651093296028</v>
      </c>
      <c r="AE51">
        <f>'IDT-1'!E51</f>
        <v>0</v>
      </c>
      <c r="AF51" s="26"/>
      <c r="AG51">
        <f t="shared" si="2"/>
        <v>126.78651093296028</v>
      </c>
      <c r="AI51" s="75">
        <f>PXIL!K51</f>
        <v>0</v>
      </c>
      <c r="AJ51" s="75">
        <f>PXIL!Q51</f>
        <v>0</v>
      </c>
      <c r="AK51" s="75">
        <f>RTM_IEX!K51</f>
        <v>14.37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0.51029999999999998</v>
      </c>
      <c r="E52">
        <f>GT_NG!S52</f>
        <v>2.0538236077804419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0.81399279999999996</v>
      </c>
      <c r="O52">
        <f>NDMC_ISGS_exbus!BB52</f>
        <v>89.348595742521809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1.41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1.1282270924770321</v>
      </c>
      <c r="AD52">
        <f t="shared" si="1"/>
        <v>127.07939705264027</v>
      </c>
      <c r="AE52">
        <f>'IDT-1'!E52</f>
        <v>0</v>
      </c>
      <c r="AF52" s="26"/>
      <c r="AG52">
        <f t="shared" si="2"/>
        <v>127.07939705264027</v>
      </c>
      <c r="AI52" s="75">
        <f>PXIL!K52</f>
        <v>0</v>
      </c>
      <c r="AJ52" s="75">
        <f>PXIL!Q52</f>
        <v>0</v>
      </c>
      <c r="AK52" s="75">
        <f>RTM_IEX!K52</f>
        <v>14.37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0.51029999999999998</v>
      </c>
      <c r="E53">
        <f>GT_NG!S53</f>
        <v>2.0538236077804419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0.91090639999999989</v>
      </c>
      <c r="O53">
        <f>NDMC_ISGS_exbus!BB53</f>
        <v>89.349346742521817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1.41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1.1290865409570325</v>
      </c>
      <c r="AD53">
        <f t="shared" si="1"/>
        <v>127.17620220416028</v>
      </c>
      <c r="AE53">
        <f>'IDT-1'!E53</f>
        <v>0</v>
      </c>
      <c r="AF53" s="26"/>
      <c r="AG53">
        <f t="shared" si="2"/>
        <v>127.17620220416028</v>
      </c>
      <c r="AI53" s="75">
        <f>PXIL!K53</f>
        <v>0</v>
      </c>
      <c r="AJ53" s="75">
        <f>PXIL!Q53</f>
        <v>0</v>
      </c>
      <c r="AK53" s="75">
        <f>RTM_IEX!K53</f>
        <v>14.37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0.51029999999999998</v>
      </c>
      <c r="E54">
        <f>GT_NG!S54</f>
        <v>2.0538236077804419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0.91762519999999981</v>
      </c>
      <c r="O54">
        <f>NDMC_ISGS_exbus!BB54</f>
        <v>89.420223742521813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1.41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1.1297693839970324</v>
      </c>
      <c r="AD54">
        <f t="shared" si="1"/>
        <v>127.25311516112026</v>
      </c>
      <c r="AE54">
        <f>'IDT-1'!E54</f>
        <v>0</v>
      </c>
      <c r="AF54" s="26"/>
      <c r="AG54">
        <f t="shared" si="2"/>
        <v>127.25311516112026</v>
      </c>
      <c r="AI54" s="75">
        <f>PXIL!K54</f>
        <v>0</v>
      </c>
      <c r="AJ54" s="75">
        <f>PXIL!Q54</f>
        <v>0</v>
      </c>
      <c r="AK54" s="75">
        <f>RTM_IEX!K54</f>
        <v>14.37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0.51029999999999998</v>
      </c>
      <c r="E55">
        <f>GT_NG!S55</f>
        <v>2.0200363353231245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0.91375679999999992</v>
      </c>
      <c r="O55">
        <f>NDMC_ISGS_exbus!BB55</f>
        <v>88.980721742521808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1.41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1.125658396479408</v>
      </c>
      <c r="AD55">
        <f t="shared" si="1"/>
        <v>126.79006847618056</v>
      </c>
      <c r="AE55">
        <f>'IDT-1'!E55</f>
        <v>0</v>
      </c>
      <c r="AF55" s="26"/>
      <c r="AG55">
        <f t="shared" si="2"/>
        <v>126.79006847618056</v>
      </c>
      <c r="AI55" s="75">
        <f>PXIL!K55</f>
        <v>0</v>
      </c>
      <c r="AJ55" s="75">
        <f>PXIL!Q55</f>
        <v>0</v>
      </c>
      <c r="AK55" s="75">
        <f>RTM_IEX!K55</f>
        <v>14.38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0.51029999999999998</v>
      </c>
      <c r="E56">
        <f>GT_NG!S56</f>
        <v>1.9219917012448131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0.90683439999999982</v>
      </c>
      <c r="O56">
        <f>NDMC_ISGS_exbus!BB56</f>
        <v>88.980721742521808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1.51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1.1256146865795189</v>
      </c>
      <c r="AD56">
        <f t="shared" si="1"/>
        <v>126.78514515200216</v>
      </c>
      <c r="AE56">
        <f>'IDT-1'!E56</f>
        <v>0</v>
      </c>
      <c r="AF56" s="26"/>
      <c r="AG56">
        <f t="shared" si="2"/>
        <v>126.78514515200216</v>
      </c>
      <c r="AI56" s="75">
        <f>PXIL!K56</f>
        <v>0</v>
      </c>
      <c r="AJ56" s="75">
        <f>PXIL!Q56</f>
        <v>0</v>
      </c>
      <c r="AK56" s="75">
        <f>RTM_IEX!K56</f>
        <v>14.38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0.51029999999999998</v>
      </c>
      <c r="E57">
        <f>GT_NG!S57</f>
        <v>1.9219917012448131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0.95081199999999977</v>
      </c>
      <c r="O57">
        <f>NDMC_ISGS_exbus!BB57</f>
        <v>88.980721742521808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1.63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1.0849056894595188</v>
      </c>
      <c r="AD57">
        <f t="shared" si="1"/>
        <v>122.19983174912215</v>
      </c>
      <c r="AE57">
        <f>'IDT-1'!E57</f>
        <v>0</v>
      </c>
      <c r="AF57" s="26"/>
      <c r="AG57">
        <f t="shared" si="2"/>
        <v>122.19983174912215</v>
      </c>
      <c r="AI57" s="75">
        <f>PXIL!K57</f>
        <v>0</v>
      </c>
      <c r="AJ57" s="75">
        <f>PXIL!Q57</f>
        <v>0</v>
      </c>
      <c r="AK57" s="75">
        <f>RTM_IEX!K57</f>
        <v>9.59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0.51029999999999998</v>
      </c>
      <c r="E58">
        <f>GT_NG!S58</f>
        <v>1.9219917012448131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0.97626199999999985</v>
      </c>
      <c r="O58">
        <f>NDMC_ISGS_exbus!BB58</f>
        <v>88.980721742521808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1.0859216494595187</v>
      </c>
      <c r="AD58">
        <f t="shared" si="1"/>
        <v>122.31426578912216</v>
      </c>
      <c r="AE58">
        <f>'IDT-1'!E58</f>
        <v>0</v>
      </c>
      <c r="AF58" s="26"/>
      <c r="AG58">
        <f t="shared" si="2"/>
        <v>122.31426578912216</v>
      </c>
      <c r="AI58" s="75">
        <f>PXIL!K58</f>
        <v>0</v>
      </c>
      <c r="AJ58" s="75">
        <f>PXIL!Q58</f>
        <v>0</v>
      </c>
      <c r="AK58" s="75">
        <f>RTM_IEX!K58</f>
        <v>9.59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0.51029999999999998</v>
      </c>
      <c r="E59">
        <f>GT_NG!S59</f>
        <v>2.0737607059434207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19.700911994815055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0.89909759999999994</v>
      </c>
      <c r="O59">
        <f>NDMC_ISGS_exbus!BB59</f>
        <v>90.590706216944511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1.84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1.1017140333557864</v>
      </c>
      <c r="AD59">
        <f t="shared" si="1"/>
        <v>124.0930624843472</v>
      </c>
      <c r="AE59">
        <f>'IDT-1'!E59</f>
        <v>0</v>
      </c>
      <c r="AF59" s="26"/>
      <c r="AG59">
        <f t="shared" si="2"/>
        <v>124.0930624843472</v>
      </c>
      <c r="AI59" s="75">
        <f>PXIL!K59</f>
        <v>0</v>
      </c>
      <c r="AJ59" s="75">
        <f>PXIL!Q59</f>
        <v>0</v>
      </c>
      <c r="AK59" s="75">
        <f>RTM_IEX!K59</f>
        <v>9.58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0.51029999999999998</v>
      </c>
      <c r="E60">
        <f>GT_NG!S60</f>
        <v>2.0737607059434207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19.700911994815055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0.89217519999999984</v>
      </c>
      <c r="O60">
        <f>NDMC_ISGS_exbus!BB60</f>
        <v>90.850777310985123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1.95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1.1049097418633436</v>
      </c>
      <c r="AD60">
        <f t="shared" si="1"/>
        <v>124.45301546988026</v>
      </c>
      <c r="AE60">
        <f>'IDT-1'!E60</f>
        <v>0</v>
      </c>
      <c r="AF60" s="26"/>
      <c r="AG60">
        <f t="shared" si="2"/>
        <v>124.45301546988026</v>
      </c>
      <c r="AI60" s="75">
        <f>PXIL!K60</f>
        <v>0</v>
      </c>
      <c r="AJ60" s="75">
        <f>PXIL!Q60</f>
        <v>0</v>
      </c>
      <c r="AK60" s="75">
        <f>RTM_IEX!K60</f>
        <v>9.58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0.51029999999999998</v>
      </c>
      <c r="E61">
        <f>GT_NG!S61</f>
        <v>2.0737607059434207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19.700911994815055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0.96852519999999975</v>
      </c>
      <c r="O61">
        <f>NDMC_ISGS_exbus!BB61</f>
        <v>91.401434546191126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1.95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1.1104274055331564</v>
      </c>
      <c r="AD61">
        <f t="shared" si="1"/>
        <v>125.07450504141644</v>
      </c>
      <c r="AE61">
        <f>'IDT-1'!E61</f>
        <v>0</v>
      </c>
      <c r="AF61" s="26"/>
      <c r="AG61">
        <f t="shared" si="2"/>
        <v>125.07450504141644</v>
      </c>
      <c r="AI61" s="75">
        <f>PXIL!K61</f>
        <v>0</v>
      </c>
      <c r="AJ61" s="75">
        <f>PXIL!Q61</f>
        <v>0</v>
      </c>
      <c r="AK61" s="75">
        <f>RTM_IEX!K61</f>
        <v>9.58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0.51029999999999998</v>
      </c>
      <c r="E62">
        <f>GT_NG!S62</f>
        <v>2.0737607059434207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19.700911994815055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0.9567163999999998</v>
      </c>
      <c r="O62">
        <f>NDMC_ISGS_exbus!BB62</f>
        <v>91.671092316933169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1.95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1.1126964764756866</v>
      </c>
      <c r="AD62">
        <f t="shared" si="1"/>
        <v>125.33008494121596</v>
      </c>
      <c r="AE62">
        <f>'IDT-1'!E62</f>
        <v>0</v>
      </c>
      <c r="AF62" s="26"/>
      <c r="AG62">
        <f t="shared" si="2"/>
        <v>125.33008494121596</v>
      </c>
      <c r="AI62" s="75">
        <f>PXIL!K62</f>
        <v>0</v>
      </c>
      <c r="AJ62" s="75">
        <f>PXIL!Q62</f>
        <v>0</v>
      </c>
      <c r="AK62" s="75">
        <f>RTM_IEX!K62</f>
        <v>9.58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0.51029999999999998</v>
      </c>
      <c r="E63">
        <f>GT_NG!S63</f>
        <v>2.0737607059434207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19.700911994815055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0.97626199999999985</v>
      </c>
      <c r="O63">
        <f>NDMC_ISGS_exbus!BB63</f>
        <v>92.045084654885542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2.0499999999999998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1.1170396103296674</v>
      </c>
      <c r="AD63">
        <f t="shared" si="1"/>
        <v>125.81927974531435</v>
      </c>
      <c r="AE63">
        <f>'IDT-1'!E63</f>
        <v>0</v>
      </c>
      <c r="AF63" s="26"/>
      <c r="AG63">
        <f t="shared" si="2"/>
        <v>125.81927974531435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0.51029999999999998</v>
      </c>
      <c r="E64">
        <f>GT_NG!S64</f>
        <v>2.0737607059434207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19.700911994815055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0.97442959999999967</v>
      </c>
      <c r="O64">
        <f>NDMC_ISGS_exbus!BB64</f>
        <v>92.127361425627598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2.16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1.1187155207921975</v>
      </c>
      <c r="AD64">
        <f t="shared" si="1"/>
        <v>126.00804820559388</v>
      </c>
      <c r="AE64">
        <f>'IDT-1'!E64</f>
        <v>0</v>
      </c>
      <c r="AF64" s="26"/>
      <c r="AG64">
        <f t="shared" si="2"/>
        <v>126.00804820559388</v>
      </c>
      <c r="AI64" s="75">
        <f>PXIL!K64</f>
        <v>0</v>
      </c>
      <c r="AJ64" s="75">
        <f>PXIL!Q64</f>
        <v>0</v>
      </c>
      <c r="AK64" s="75">
        <f>RTM_IEX!K64</f>
        <v>9.58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0.51029999999999998</v>
      </c>
      <c r="E65">
        <f>GT_NG!S65</f>
        <v>2.0737607059434207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19.700911994815055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0.97341159999999971</v>
      </c>
      <c r="O65">
        <f>NDMC_ISGS_exbus!BB65</f>
        <v>92.332476273685543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2.2599999999999998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1.1213915730551074</v>
      </c>
      <c r="AD65">
        <f t="shared" si="1"/>
        <v>126.30946900138892</v>
      </c>
      <c r="AE65">
        <f>'IDT-1'!E65</f>
        <v>0</v>
      </c>
      <c r="AF65" s="26"/>
      <c r="AG65">
        <f t="shared" si="2"/>
        <v>126.30946900138892</v>
      </c>
      <c r="AI65" s="75">
        <f>PXIL!K65</f>
        <v>0</v>
      </c>
      <c r="AJ65" s="75">
        <f>PXIL!Q65</f>
        <v>0</v>
      </c>
      <c r="AK65" s="75">
        <f>RTM_IEX!K65</f>
        <v>9.58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0.51029999999999998</v>
      </c>
      <c r="E66">
        <f>GT_NG!S66</f>
        <v>2.0737607059434207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19.700911994815055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0.97524399999999989</v>
      </c>
      <c r="O66">
        <f>NDMC_ISGS_exbus!BB66</f>
        <v>93.415511518727584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2.37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1.1319064083314774</v>
      </c>
      <c r="AD66">
        <f t="shared" si="1"/>
        <v>127.49382181115459</v>
      </c>
      <c r="AE66">
        <f>'IDT-1'!E66</f>
        <v>0</v>
      </c>
      <c r="AF66" s="26"/>
      <c r="AG66">
        <f t="shared" si="2"/>
        <v>127.49382181115459</v>
      </c>
      <c r="AI66" s="75">
        <f>PXIL!K66</f>
        <v>0</v>
      </c>
      <c r="AJ66" s="75">
        <f>PXIL!Q66</f>
        <v>0</v>
      </c>
      <c r="AK66" s="75">
        <f>RTM_IEX!K66</f>
        <v>9.58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0.51029999999999998</v>
      </c>
      <c r="E67">
        <f>GT_NG!S67</f>
        <v>2.0737607059434207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19.700911994815055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1.0232935999999997</v>
      </c>
      <c r="O67">
        <f>NDMC_ISGS_exbus!BB67</f>
        <v>93.172623084468285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2.48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1.1311598265899956</v>
      </c>
      <c r="AD67">
        <f t="shared" si="1"/>
        <v>127.40972955863677</v>
      </c>
      <c r="AE67">
        <f>'IDT-1'!E67</f>
        <v>0</v>
      </c>
      <c r="AF67" s="26"/>
      <c r="AG67">
        <f t="shared" si="2"/>
        <v>127.40972955863677</v>
      </c>
      <c r="AI67" s="75">
        <f>PXIL!K67</f>
        <v>0</v>
      </c>
      <c r="AJ67" s="75">
        <f>PXIL!Q67</f>
        <v>0</v>
      </c>
      <c r="AK67" s="75">
        <f>RTM_IEX!K67</f>
        <v>9.58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0.51029999999999998</v>
      </c>
      <c r="E68">
        <f>GT_NG!S68</f>
        <v>2.0737607059434207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19.700911994815055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0.9880707999999998</v>
      </c>
      <c r="O68">
        <f>NDMC_ISGS_exbus!BB68</f>
        <v>94.322612106984124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2.59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1.141937769348135</v>
      </c>
      <c r="AD68">
        <f t="shared" ref="AD68:AD98" si="4">SUM(B68:AB68,AI68:AR68)-AC68</f>
        <v>128.62371783839447</v>
      </c>
      <c r="AE68">
        <f>'IDT-1'!E68</f>
        <v>0</v>
      </c>
      <c r="AF68" s="26"/>
      <c r="AG68">
        <f t="shared" ref="AG68:AG98" si="5">SUM(AD68:AF68)+AT68</f>
        <v>128.62371783839447</v>
      </c>
      <c r="AI68" s="75">
        <f>PXIL!K68</f>
        <v>0</v>
      </c>
      <c r="AJ68" s="75">
        <f>PXIL!Q68</f>
        <v>0</v>
      </c>
      <c r="AK68" s="75">
        <f>RTM_IEX!K68</f>
        <v>9.58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0.51029999999999998</v>
      </c>
      <c r="E69">
        <f>GT_NG!S69</f>
        <v>2.0737607059434207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19.700911994815055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0.94409319999999985</v>
      </c>
      <c r="O69">
        <f>NDMC_ISGS_exbus!BB69</f>
        <v>92.621714453877132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1.1270228671207934</v>
      </c>
      <c r="AD69">
        <f t="shared" si="4"/>
        <v>126.94375748751482</v>
      </c>
      <c r="AE69">
        <f>'IDT-1'!E69</f>
        <v>0</v>
      </c>
      <c r="AF69" s="26"/>
      <c r="AG69">
        <f t="shared" si="5"/>
        <v>126.94375748751482</v>
      </c>
      <c r="AI69" s="75">
        <f>PXIL!K69</f>
        <v>0</v>
      </c>
      <c r="AJ69" s="75">
        <f>PXIL!Q69</f>
        <v>0</v>
      </c>
      <c r="AK69" s="75">
        <f>RTM_IEX!K69</f>
        <v>9.58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0.51029999999999998</v>
      </c>
      <c r="E70">
        <f>GT_NG!S70</f>
        <v>2.0737607059434207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19.700911994815055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0.96648919999999972</v>
      </c>
      <c r="O70">
        <f>NDMC_ISGS_exbus!BB70</f>
        <v>93.514271013677131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1.1350744496470333</v>
      </c>
      <c r="AD70">
        <f t="shared" si="4"/>
        <v>127.85065846478857</v>
      </c>
      <c r="AE70">
        <f>'IDT-1'!E70</f>
        <v>0</v>
      </c>
      <c r="AF70" s="26"/>
      <c r="AG70">
        <f t="shared" si="5"/>
        <v>127.85065846478857</v>
      </c>
      <c r="AI70" s="75">
        <f>PXIL!K70</f>
        <v>0</v>
      </c>
      <c r="AJ70" s="75">
        <f>PXIL!Q70</f>
        <v>0</v>
      </c>
      <c r="AK70" s="75">
        <f>RTM_IEX!K70</f>
        <v>9.58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0.51029999999999998</v>
      </c>
      <c r="E71">
        <f>GT_NG!S71</f>
        <v>2.0538236077804419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19.700911994815055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0.92352959999999984</v>
      </c>
      <c r="O71">
        <f>NDMC_ISGS_exbus!BB71</f>
        <v>95.518765067580716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1.1521605063775506</v>
      </c>
      <c r="AD71">
        <f t="shared" si="4"/>
        <v>129.77516976379866</v>
      </c>
      <c r="AE71">
        <f>'IDT-1'!E71</f>
        <v>0</v>
      </c>
      <c r="AF71" s="26"/>
      <c r="AG71">
        <f t="shared" si="5"/>
        <v>129.77516976379866</v>
      </c>
      <c r="AI71" s="75">
        <f>PXIL!K71</f>
        <v>0</v>
      </c>
      <c r="AJ71" s="75">
        <f>PXIL!Q71</f>
        <v>0</v>
      </c>
      <c r="AK71" s="75">
        <f>RTM_IEX!K71</f>
        <v>9.58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0.51029999999999998</v>
      </c>
      <c r="E72">
        <f>GT_NG!S72</f>
        <v>2.0538236077804419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19.700911994815055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0.88158799999999982</v>
      </c>
      <c r="O72">
        <f>NDMC_ISGS_exbus!BB72</f>
        <v>98.473555062580729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1.1777935722535509</v>
      </c>
      <c r="AD72">
        <f t="shared" si="4"/>
        <v>132.66238509292268</v>
      </c>
      <c r="AE72">
        <f>'IDT-1'!E72</f>
        <v>0</v>
      </c>
      <c r="AF72" s="26"/>
      <c r="AG72">
        <f t="shared" si="5"/>
        <v>132.66238509292268</v>
      </c>
      <c r="AI72" s="75">
        <f>PXIL!K72</f>
        <v>0</v>
      </c>
      <c r="AJ72" s="75">
        <f>PXIL!Q72</f>
        <v>0</v>
      </c>
      <c r="AK72" s="75">
        <f>RTM_IEX!K72</f>
        <v>9.58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0.51029999999999998</v>
      </c>
      <c r="E73">
        <f>GT_NG!S73</f>
        <v>2.0538236077804419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19.700911994815055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0.89909759999999994</v>
      </c>
      <c r="O73">
        <f>NDMC_ISGS_exbus!BB73</f>
        <v>100.82424665188773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1.1986337427194524</v>
      </c>
      <c r="AD73">
        <f t="shared" si="4"/>
        <v>135.00974611176377</v>
      </c>
      <c r="AE73">
        <f>'IDT-1'!E73</f>
        <v>0</v>
      </c>
      <c r="AF73" s="26"/>
      <c r="AG73">
        <f t="shared" si="5"/>
        <v>135.00974611176377</v>
      </c>
      <c r="AI73" s="75">
        <f>PXIL!K73</f>
        <v>0</v>
      </c>
      <c r="AJ73" s="75">
        <f>PXIL!Q73</f>
        <v>0</v>
      </c>
      <c r="AK73" s="75">
        <f>RTM_IEX!K73</f>
        <v>9.58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0.51029999999999998</v>
      </c>
      <c r="E74">
        <f>GT_NG!S74</f>
        <v>2.0538236077804419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19.700911994815055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0.92637999999999976</v>
      </c>
      <c r="O74">
        <f>NDMC_ISGS_exbus!BB74</f>
        <v>100.88005005527761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1.1993648977892832</v>
      </c>
      <c r="AD74">
        <f t="shared" si="4"/>
        <v>135.09210076008384</v>
      </c>
      <c r="AE74">
        <f>'IDT-1'!E74</f>
        <v>0</v>
      </c>
      <c r="AF74" s="26"/>
      <c r="AG74">
        <f t="shared" si="5"/>
        <v>135.09210076008384</v>
      </c>
      <c r="AI74" s="75">
        <f>PXIL!K74</f>
        <v>0</v>
      </c>
      <c r="AJ74" s="75">
        <f>PXIL!Q74</f>
        <v>0</v>
      </c>
      <c r="AK74" s="75">
        <f>RTM_IEX!K74</f>
        <v>9.58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0.51029999999999998</v>
      </c>
      <c r="E75">
        <f>GT_NG!S75</f>
        <v>2.0538236077804419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19.700911994815055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0.97137559999999978</v>
      </c>
      <c r="O75">
        <f>NDMC_ISGS_exbus!BB75</f>
        <v>103.03686968644655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1.2608928718235699</v>
      </c>
      <c r="AD75">
        <f t="shared" si="4"/>
        <v>142.02238801721847</v>
      </c>
      <c r="AE75">
        <f>'IDT-1'!E75</f>
        <v>0</v>
      </c>
      <c r="AF75" s="26"/>
      <c r="AG75">
        <f t="shared" si="5"/>
        <v>142.02238801721847</v>
      </c>
      <c r="AI75" s="75">
        <f>PXIL!K75</f>
        <v>0</v>
      </c>
      <c r="AJ75" s="75">
        <f>PXIL!Q75</f>
        <v>0</v>
      </c>
      <c r="AK75" s="75">
        <f>RTM_IEX!K75</f>
        <v>14.37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0.51029999999999998</v>
      </c>
      <c r="E76">
        <f>GT_NG!S76</f>
        <v>2.0538236077804419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19.12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1.0027299999999999</v>
      </c>
      <c r="O76">
        <f>NDMC_ISGS_exbus!BB76</f>
        <v>100.8678369151862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1.2791212766021065</v>
      </c>
      <c r="AD76">
        <f t="shared" si="4"/>
        <v>144.07556924636455</v>
      </c>
      <c r="AE76">
        <f>'IDT-1'!E76</f>
        <v>0</v>
      </c>
      <c r="AF76" s="26"/>
      <c r="AG76">
        <f t="shared" si="5"/>
        <v>144.07556924636455</v>
      </c>
      <c r="AI76" s="75">
        <f>PXIL!K76</f>
        <v>0</v>
      </c>
      <c r="AJ76" s="75">
        <f>PXIL!Q76</f>
        <v>0</v>
      </c>
      <c r="AK76" s="75">
        <f>RTM_IEX!K76</f>
        <v>19.16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0.51029999999999998</v>
      </c>
      <c r="E77">
        <f>GT_NG!S77</f>
        <v>2.0538236077804419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19.12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1.0125027999999998</v>
      </c>
      <c r="O77">
        <f>NDMC_ISGS_exbus!BB77</f>
        <v>100.28404381298729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1.2740698979427563</v>
      </c>
      <c r="AD77">
        <f t="shared" si="4"/>
        <v>143.50660032282499</v>
      </c>
      <c r="AE77">
        <f>'IDT-1'!E77</f>
        <v>0</v>
      </c>
      <c r="AF77" s="26"/>
      <c r="AG77">
        <f t="shared" si="5"/>
        <v>143.50660032282499</v>
      </c>
      <c r="AI77" s="75">
        <f>PXIL!K77</f>
        <v>0</v>
      </c>
      <c r="AJ77" s="75">
        <f>PXIL!Q77</f>
        <v>0</v>
      </c>
      <c r="AK77" s="75">
        <f>RTM_IEX!K77</f>
        <v>19.16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0.51029999999999998</v>
      </c>
      <c r="E78">
        <f>GT_NG!S78</f>
        <v>2.0538236077804419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1.0037479999999999</v>
      </c>
      <c r="O78">
        <f>NDMC_ISGS_exbus!BB78</f>
        <v>99.635193571315057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1.2585149735760404</v>
      </c>
      <c r="AD78">
        <f t="shared" si="4"/>
        <v>141.75455020551945</v>
      </c>
      <c r="AE78">
        <f>'IDT-1'!E78</f>
        <v>0</v>
      </c>
      <c r="AF78" s="26"/>
      <c r="AG78">
        <f t="shared" si="5"/>
        <v>141.75455020551945</v>
      </c>
      <c r="AI78" s="75">
        <f>PXIL!K78</f>
        <v>0</v>
      </c>
      <c r="AJ78" s="75">
        <f>PXIL!Q78</f>
        <v>0</v>
      </c>
      <c r="AK78" s="75">
        <f>RTM_IEX!K78</f>
        <v>19.170000000000002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0.51029999999999998</v>
      </c>
      <c r="E79">
        <f>GT_NG!S79</f>
        <v>2.0538236077804419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19.12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0.97442959999999967</v>
      </c>
      <c r="O79">
        <f>NDMC_ISGS_exbus!BB79</f>
        <v>96.832481683193365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1.2434491070405695</v>
      </c>
      <c r="AD79">
        <f t="shared" si="4"/>
        <v>140.05758578393326</v>
      </c>
      <c r="AE79">
        <f>'IDT-1'!E79</f>
        <v>0</v>
      </c>
      <c r="AF79" s="26"/>
      <c r="AG79">
        <f t="shared" si="5"/>
        <v>140.05758578393326</v>
      </c>
      <c r="AI79" s="75">
        <f>PXIL!K79</f>
        <v>0</v>
      </c>
      <c r="AJ79" s="75">
        <f>PXIL!Q79</f>
        <v>0</v>
      </c>
      <c r="AK79" s="75">
        <f>RTM_IEX!K79</f>
        <v>19.170000000000002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0.51029999999999998</v>
      </c>
      <c r="E80">
        <f>GT_NG!S80</f>
        <v>2.0538236077804419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19.700911994815055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0.99886159999999979</v>
      </c>
      <c r="O80">
        <f>NDMC_ISGS_exbus!BB80</f>
        <v>95.262218260093391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1.2770218160716624</v>
      </c>
      <c r="AD80">
        <f t="shared" si="4"/>
        <v>143.83909364661724</v>
      </c>
      <c r="AE80">
        <f>'IDT-1'!E80</f>
        <v>0</v>
      </c>
      <c r="AF80" s="26"/>
      <c r="AG80">
        <f t="shared" si="5"/>
        <v>143.83909364661724</v>
      </c>
      <c r="AI80" s="75">
        <f>PXIL!K80</f>
        <v>0</v>
      </c>
      <c r="AJ80" s="75">
        <f>PXIL!Q80</f>
        <v>0</v>
      </c>
      <c r="AK80" s="75">
        <f>RTM_IEX!K80</f>
        <v>23.95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0.51029999999999998</v>
      </c>
      <c r="E81">
        <f>GT_NG!S81</f>
        <v>2.0538236077804419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19.700911994815055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0.9996759999999999</v>
      </c>
      <c r="O81">
        <f>NDMC_ISGS_exbus!BB81</f>
        <v>93.952828576595294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1.2655063535768791</v>
      </c>
      <c r="AD81">
        <f t="shared" si="4"/>
        <v>142.54203382561391</v>
      </c>
      <c r="AE81">
        <f>'IDT-1'!E81</f>
        <v>0</v>
      </c>
      <c r="AF81" s="26"/>
      <c r="AG81">
        <f t="shared" si="5"/>
        <v>142.54203382561391</v>
      </c>
      <c r="AI81" s="75">
        <f>PXIL!K81</f>
        <v>0</v>
      </c>
      <c r="AJ81" s="75">
        <f>PXIL!Q81</f>
        <v>0</v>
      </c>
      <c r="AK81" s="75">
        <f>RTM_IEX!K81</f>
        <v>23.95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0.51029999999999998</v>
      </c>
      <c r="E82">
        <f>GT_NG!S82</f>
        <v>2.0538236077804419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19.700911994815055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1.0045623999999997</v>
      </c>
      <c r="O82">
        <f>NDMC_ISGS_exbus!BB82</f>
        <v>92.87193960209531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1.2560375309212792</v>
      </c>
      <c r="AD82">
        <f t="shared" si="4"/>
        <v>141.47550007376952</v>
      </c>
      <c r="AE82">
        <f>'IDT-1'!E82</f>
        <v>0</v>
      </c>
      <c r="AF82" s="26"/>
      <c r="AG82">
        <f t="shared" si="5"/>
        <v>141.47550007376952</v>
      </c>
      <c r="AI82" s="75">
        <f>PXIL!K82</f>
        <v>0</v>
      </c>
      <c r="AJ82" s="75">
        <f>PXIL!Q82</f>
        <v>0</v>
      </c>
      <c r="AK82" s="75">
        <f>RTM_IEX!K82</f>
        <v>23.95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0.51029999999999998</v>
      </c>
      <c r="E83">
        <f>GT_NG!S83</f>
        <v>1.8709952102182015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1.0037479999999999</v>
      </c>
      <c r="O83">
        <f>NDMC_ISGS_exbus!BB83</f>
        <v>92.513067285837494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1.2513513979196627</v>
      </c>
      <c r="AD83">
        <f t="shared" si="4"/>
        <v>140.94767109295111</v>
      </c>
      <c r="AE83">
        <f>'IDT-1'!E83</f>
        <v>0</v>
      </c>
      <c r="AF83" s="26"/>
      <c r="AG83">
        <f t="shared" si="5"/>
        <v>140.94767109295111</v>
      </c>
      <c r="AI83" s="75">
        <f>PXIL!K83</f>
        <v>0</v>
      </c>
      <c r="AJ83" s="75">
        <f>PXIL!Q83</f>
        <v>0</v>
      </c>
      <c r="AK83" s="75">
        <f>RTM_IEX!K83</f>
        <v>23.96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0.51029999999999998</v>
      </c>
      <c r="E84">
        <f>GT_NG!S84</f>
        <v>1.8709952102182015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1.0027299999999999</v>
      </c>
      <c r="O84">
        <f>NDMC_ISGS_exbus!BB84</f>
        <v>92.249060569981282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1.248931180420128</v>
      </c>
      <c r="AD84">
        <f t="shared" si="4"/>
        <v>140.6750665945944</v>
      </c>
      <c r="AE84">
        <f>'IDT-1'!E84</f>
        <v>0</v>
      </c>
      <c r="AF84" s="26"/>
      <c r="AG84">
        <f t="shared" si="5"/>
        <v>140.6750665945944</v>
      </c>
      <c r="AI84" s="75">
        <f>PXIL!K84</f>
        <v>0</v>
      </c>
      <c r="AJ84" s="75">
        <f>PXIL!Q84</f>
        <v>0</v>
      </c>
      <c r="AK84" s="75">
        <f>RTM_IEX!K84</f>
        <v>23.95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0.51029999999999998</v>
      </c>
      <c r="E85">
        <f>GT_NG!S85</f>
        <v>2.0538236077804419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0.98216639999999988</v>
      </c>
      <c r="O85">
        <f>NDMC_ISGS_exbus!BB85</f>
        <v>90.519256696292416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1.2352248365502136</v>
      </c>
      <c r="AD85">
        <f t="shared" si="4"/>
        <v>139.13123386233772</v>
      </c>
      <c r="AE85">
        <f>'IDT-1'!E85</f>
        <v>0</v>
      </c>
      <c r="AF85" s="26"/>
      <c r="AG85">
        <f t="shared" si="5"/>
        <v>139.13123386233772</v>
      </c>
      <c r="AI85" s="75">
        <f>PXIL!K85</f>
        <v>0</v>
      </c>
      <c r="AJ85" s="75">
        <f>PXIL!Q85</f>
        <v>0</v>
      </c>
      <c r="AK85" s="75">
        <f>RTM_IEX!K85</f>
        <v>23.96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0.51029999999999998</v>
      </c>
      <c r="E86">
        <f>GT_NG!S86</f>
        <v>2.0538236077804419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0.99295719999999976</v>
      </c>
      <c r="O86">
        <f>NDMC_ISGS_exbus!BB86</f>
        <v>90.170595306292412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1.2322515753582135</v>
      </c>
      <c r="AD86">
        <f t="shared" si="4"/>
        <v>138.79633653352968</v>
      </c>
      <c r="AE86">
        <f>'IDT-1'!E86</f>
        <v>0</v>
      </c>
      <c r="AF86" s="26"/>
      <c r="AG86">
        <f t="shared" si="5"/>
        <v>138.79633653352968</v>
      </c>
      <c r="AI86" s="75">
        <f>PXIL!K86</f>
        <v>0</v>
      </c>
      <c r="AJ86" s="75">
        <f>PXIL!Q86</f>
        <v>0</v>
      </c>
      <c r="AK86" s="75">
        <f>RTM_IEX!K86</f>
        <v>23.96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0.51029999999999998</v>
      </c>
      <c r="E87">
        <f>GT_NG!S87</f>
        <v>2.0737607059434207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0.94592559999999981</v>
      </c>
      <c r="O87">
        <f>NDMC_ISGS_exbus!BB87</f>
        <v>90.036369944592423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1.2308319605590878</v>
      </c>
      <c r="AD87">
        <f t="shared" si="4"/>
        <v>138.63643628479178</v>
      </c>
      <c r="AE87">
        <f>'IDT-1'!E87</f>
        <v>0</v>
      </c>
      <c r="AF87" s="26"/>
      <c r="AG87">
        <f t="shared" si="5"/>
        <v>138.63643628479178</v>
      </c>
      <c r="AI87" s="75">
        <f>PXIL!K87</f>
        <v>0</v>
      </c>
      <c r="AJ87" s="75">
        <f>PXIL!Q87</f>
        <v>0</v>
      </c>
      <c r="AK87" s="75">
        <f>RTM_IEX!K87</f>
        <v>23.96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0.51029999999999998</v>
      </c>
      <c r="E88">
        <f>GT_NG!S88</f>
        <v>2.0737607059434207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0.96160279999999987</v>
      </c>
      <c r="O88">
        <f>NDMC_ISGS_exbus!BB88</f>
        <v>89.498553124992426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1.2262371319066079</v>
      </c>
      <c r="AD88">
        <f t="shared" si="4"/>
        <v>138.1188914938443</v>
      </c>
      <c r="AE88">
        <f>'IDT-1'!E88</f>
        <v>0</v>
      </c>
      <c r="AF88" s="26"/>
      <c r="AG88">
        <f t="shared" si="5"/>
        <v>138.1188914938443</v>
      </c>
      <c r="AI88" s="75">
        <f>PXIL!K88</f>
        <v>0</v>
      </c>
      <c r="AJ88" s="75">
        <f>PXIL!Q88</f>
        <v>0</v>
      </c>
      <c r="AK88" s="75">
        <f>RTM_IEX!K88</f>
        <v>23.96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0.51029999999999998</v>
      </c>
      <c r="E89">
        <f>GT_NG!S89</f>
        <v>2.0737607059434207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0.92841599999999969</v>
      </c>
      <c r="O89">
        <f>NDMC_ISGS_exbus!BB89</f>
        <v>90.115872440010619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1.2313774980387679</v>
      </c>
      <c r="AD89">
        <f t="shared" si="4"/>
        <v>138.69788364273032</v>
      </c>
      <c r="AE89">
        <f>'IDT-1'!E89</f>
        <v>0</v>
      </c>
      <c r="AF89" s="26"/>
      <c r="AG89">
        <f t="shared" si="5"/>
        <v>138.69788364273032</v>
      </c>
      <c r="AI89" s="75">
        <f>PXIL!K89</f>
        <v>0</v>
      </c>
      <c r="AJ89" s="75">
        <f>PXIL!Q89</f>
        <v>0</v>
      </c>
      <c r="AK89" s="75">
        <f>RTM_IEX!K89</f>
        <v>23.96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0.51029999999999998</v>
      </c>
      <c r="E90">
        <f>GT_NG!S90</f>
        <v>2.0737607059434207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1.000694</v>
      </c>
      <c r="O90">
        <f>NDMC_ISGS_exbus!BB90</f>
        <v>90.620673065010649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1.2364557899387683</v>
      </c>
      <c r="AD90">
        <f t="shared" si="4"/>
        <v>139.26988397583037</v>
      </c>
      <c r="AE90">
        <f>'IDT-1'!E90</f>
        <v>0</v>
      </c>
      <c r="AF90" s="26"/>
      <c r="AG90">
        <f t="shared" si="5"/>
        <v>139.26988397583037</v>
      </c>
      <c r="AI90" s="75">
        <f>PXIL!K90</f>
        <v>0</v>
      </c>
      <c r="AJ90" s="75">
        <f>PXIL!Q90</f>
        <v>0</v>
      </c>
      <c r="AK90" s="75">
        <f>RTM_IEX!K90</f>
        <v>23.96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0.51029999999999998</v>
      </c>
      <c r="E91">
        <f>GT_NG!S91</f>
        <v>2.0737607059434207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0.97035759999999982</v>
      </c>
      <c r="O91">
        <f>NDMC_ISGS_exbus!BB91</f>
        <v>91.070984546070832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1.1557595706520978</v>
      </c>
      <c r="AD91">
        <f t="shared" si="4"/>
        <v>130.18055527617722</v>
      </c>
      <c r="AE91">
        <f>'IDT-1'!E91</f>
        <v>0</v>
      </c>
      <c r="AF91" s="26"/>
      <c r="AG91">
        <f t="shared" si="5"/>
        <v>130.18055527617722</v>
      </c>
      <c r="AI91" s="75">
        <f>PXIL!K91</f>
        <v>0</v>
      </c>
      <c r="AJ91" s="75">
        <f>PXIL!Q91</f>
        <v>0</v>
      </c>
      <c r="AK91" s="75">
        <f>RTM_IEX!K91</f>
        <v>14.37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0.51029999999999998</v>
      </c>
      <c r="E92">
        <f>GT_NG!S92</f>
        <v>2.0737607059434207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0.98420239999999981</v>
      </c>
      <c r="O92">
        <f>NDMC_ISGS_exbus!BB92</f>
        <v>91.510584164870835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1.1597498815375382</v>
      </c>
      <c r="AD92">
        <f t="shared" si="4"/>
        <v>130.63000938409175</v>
      </c>
      <c r="AE92">
        <f>'IDT-1'!E92</f>
        <v>0</v>
      </c>
      <c r="AF92" s="26"/>
      <c r="AG92">
        <f t="shared" si="5"/>
        <v>130.63000938409175</v>
      </c>
      <c r="AI92" s="75">
        <f>PXIL!K92</f>
        <v>0</v>
      </c>
      <c r="AJ92" s="75">
        <f>PXIL!Q92</f>
        <v>0</v>
      </c>
      <c r="AK92" s="75">
        <f>RTM_IEX!K92</f>
        <v>14.37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0.51029999999999998</v>
      </c>
      <c r="E93">
        <f>GT_NG!S93</f>
        <v>2.0737607059434207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0.96954319999999972</v>
      </c>
      <c r="O93">
        <f>NDMC_ISGS_exbus!BB93</f>
        <v>92.434124451770828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1.167748035102258</v>
      </c>
      <c r="AD93">
        <f t="shared" si="4"/>
        <v>131.53089231742706</v>
      </c>
      <c r="AE93">
        <f>'IDT-1'!E93</f>
        <v>0</v>
      </c>
      <c r="AF93" s="26"/>
      <c r="AG93">
        <f t="shared" si="5"/>
        <v>131.53089231742706</v>
      </c>
      <c r="AI93" s="75">
        <f>PXIL!K93</f>
        <v>0</v>
      </c>
      <c r="AJ93" s="75">
        <f>PXIL!Q93</f>
        <v>0</v>
      </c>
      <c r="AK93" s="75">
        <f>RTM_IEX!K93</f>
        <v>14.37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0.51029999999999998</v>
      </c>
      <c r="E94">
        <f>GT_NG!S94</f>
        <v>2.0737607059434207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0.9499976</v>
      </c>
      <c r="O94">
        <f>NDMC_ISGS_exbus!BB94</f>
        <v>94.003681311296333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1.0549321341860824</v>
      </c>
      <c r="AD94">
        <f t="shared" si="4"/>
        <v>118.82371947786872</v>
      </c>
      <c r="AE94">
        <f>'IDT-1'!E94</f>
        <v>0</v>
      </c>
      <c r="AF94" s="26"/>
      <c r="AG94">
        <f t="shared" si="5"/>
        <v>118.82371947786872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0.51029999999999998</v>
      </c>
      <c r="E95">
        <f>GT_NG!S95</f>
        <v>2.0737607059434207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0.95875239999999973</v>
      </c>
      <c r="O95">
        <f>NDMC_ISGS_exbus!BB95</f>
        <v>94.350406061831791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1.0580603542307943</v>
      </c>
      <c r="AD95">
        <f t="shared" si="4"/>
        <v>119.17607080835947</v>
      </c>
      <c r="AE95">
        <f>'IDT-1'!E95</f>
        <v>0</v>
      </c>
      <c r="AF95" s="26"/>
      <c r="AG95">
        <f t="shared" si="5"/>
        <v>119.17607080835947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0.51029999999999998</v>
      </c>
      <c r="E96">
        <f>GT_NG!S96</f>
        <v>2.0737607059434207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0.95081199999999977</v>
      </c>
      <c r="O96">
        <f>NDMC_ISGS_exbus!BB96</f>
        <v>94.341088198066103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1.0579084815096564</v>
      </c>
      <c r="AD96">
        <f t="shared" si="4"/>
        <v>119.15896441731492</v>
      </c>
      <c r="AE96">
        <f>'IDT-1'!E96</f>
        <v>0</v>
      </c>
      <c r="AF96" s="26"/>
      <c r="AG96">
        <f t="shared" si="5"/>
        <v>119.15896441731492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0.51029999999999998</v>
      </c>
      <c r="E97">
        <f>GT_NG!S97</f>
        <v>2.0737607059434207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0.95569839999999984</v>
      </c>
      <c r="O97">
        <f>NDMC_ISGS_exbus!BB97</f>
        <v>94.130700190461496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1.0561000673627359</v>
      </c>
      <c r="AD97">
        <f t="shared" si="4"/>
        <v>118.95527122385724</v>
      </c>
      <c r="AE97">
        <f>'IDT-1'!E97</f>
        <v>0</v>
      </c>
      <c r="AF97" s="26"/>
      <c r="AG97">
        <f t="shared" si="5"/>
        <v>118.95527122385724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0.51029999999999998</v>
      </c>
      <c r="E98">
        <f>GT_NG!S98</f>
        <v>2.0737607059434207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0.96262079999999983</v>
      </c>
      <c r="O98">
        <f>NDMC_ISGS_exbus!BB98</f>
        <v>93.80057480020939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1.0532558810485173</v>
      </c>
      <c r="AD98">
        <f t="shared" si="4"/>
        <v>118.63491241991935</v>
      </c>
      <c r="AE98">
        <f>'IDT-1'!E98</f>
        <v>0</v>
      </c>
      <c r="AF98" s="26"/>
      <c r="AG98">
        <f t="shared" si="5"/>
        <v>118.63491241991935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D99">
        <f t="shared" ref="D99:AT99" si="6">SUM(D3:D98)/4000</f>
        <v>1.2247200000000017E-2</v>
      </c>
      <c r="E99">
        <f t="shared" si="6"/>
        <v>4.934797500751692E-2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0.4657950479144477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2.2448885099999986E-2</v>
      </c>
      <c r="O99">
        <f t="shared" si="6"/>
        <v>2.2298579596532631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4.2612499999999949E-2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2.7431470101918137E-2</v>
      </c>
      <c r="AD99">
        <f t="shared" si="6"/>
        <v>2.9652305975733113</v>
      </c>
      <c r="AE99">
        <f t="shared" si="6"/>
        <v>0</v>
      </c>
      <c r="AG99">
        <f t="shared" si="6"/>
        <v>2.9652305975733113</v>
      </c>
      <c r="AI99">
        <f t="shared" si="6"/>
        <v>0</v>
      </c>
      <c r="AJ99">
        <f t="shared" si="6"/>
        <v>0</v>
      </c>
      <c r="AK99">
        <f t="shared" si="6"/>
        <v>0.23235250000000005</v>
      </c>
      <c r="AL99">
        <f t="shared" si="6"/>
        <v>-6.2E-2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188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489</v>
      </c>
      <c r="Q1" s="208">
        <v>44957.709351851852</v>
      </c>
    </row>
    <row r="2" spans="1:17">
      <c r="A2" s="31">
        <v>44952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44952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7.67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0.13675200000000001</v>
      </c>
      <c r="AD3">
        <f>SUM(B3:AB3,AI3:AR3)-AC3</f>
        <v>15.403248</v>
      </c>
      <c r="AE3">
        <f>'IDT-1'!D3</f>
        <v>0</v>
      </c>
      <c r="AF3" s="26"/>
      <c r="AG3">
        <f>SUM(AD3:AF3)</f>
        <v>15.403248</v>
      </c>
      <c r="AI3" s="75">
        <f>PXIL!L3</f>
        <v>0</v>
      </c>
      <c r="AJ3" s="75">
        <f>PXIL!R3</f>
        <v>0</v>
      </c>
      <c r="AK3" s="75">
        <f>RTM_IEX!L3</f>
        <v>2.87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7.67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0.12416800000000001</v>
      </c>
      <c r="AD4">
        <f t="shared" ref="AD4:AD67" si="1">SUM(B4:AB4,AI4:AR4)-AC4</f>
        <v>13.985832</v>
      </c>
      <c r="AE4">
        <f>'IDT-1'!D4</f>
        <v>0</v>
      </c>
      <c r="AF4" s="26"/>
      <c r="AG4">
        <f t="shared" ref="AG4:AG67" si="2">SUM(AD4:AF4)</f>
        <v>13.985832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7.67</v>
      </c>
      <c r="AB5" s="117">
        <f>-STOA!R5</f>
        <v>0</v>
      </c>
      <c r="AC5">
        <f t="shared" si="0"/>
        <v>0.12416800000000001</v>
      </c>
      <c r="AD5">
        <f t="shared" si="1"/>
        <v>13.985832</v>
      </c>
      <c r="AE5">
        <f>'IDT-1'!D5</f>
        <v>0</v>
      </c>
      <c r="AF5" s="26"/>
      <c r="AG5">
        <f t="shared" si="2"/>
        <v>13.985832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7.67</v>
      </c>
      <c r="AB6" s="117">
        <f>-STOA!R6</f>
        <v>0</v>
      </c>
      <c r="AC6">
        <f t="shared" si="0"/>
        <v>0.11994400000000001</v>
      </c>
      <c r="AD6">
        <f t="shared" si="1"/>
        <v>13.510055999999999</v>
      </c>
      <c r="AE6">
        <f>'IDT-1'!D6</f>
        <v>0</v>
      </c>
      <c r="AF6" s="26"/>
      <c r="AG6">
        <f t="shared" si="2"/>
        <v>13.510055999999999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7.67</v>
      </c>
      <c r="AB7" s="117">
        <f>-STOA!R7</f>
        <v>0</v>
      </c>
      <c r="AC7">
        <f t="shared" si="0"/>
        <v>0.11572203694273414</v>
      </c>
      <c r="AD7">
        <f t="shared" si="1"/>
        <v>13.034509433822507</v>
      </c>
      <c r="AE7">
        <f>'IDT-1'!D7</f>
        <v>0</v>
      </c>
      <c r="AF7" s="26"/>
      <c r="AG7">
        <f t="shared" si="2"/>
        <v>13.034509433822507</v>
      </c>
      <c r="AI7" s="75">
        <f>PXIL!L7</f>
        <v>0</v>
      </c>
      <c r="AJ7" s="75">
        <f>PXIL!R7</f>
        <v>0</v>
      </c>
      <c r="AK7" s="75">
        <f>RTM_IEX!L7</f>
        <v>0.48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7.67</v>
      </c>
      <c r="AB8" s="117">
        <f>-STOA!R8</f>
        <v>0</v>
      </c>
      <c r="AC8">
        <f t="shared" si="0"/>
        <v>0.11572203694273414</v>
      </c>
      <c r="AD8">
        <f t="shared" si="1"/>
        <v>13.034509433822507</v>
      </c>
      <c r="AE8">
        <f>'IDT-1'!D8</f>
        <v>0</v>
      </c>
      <c r="AF8" s="26"/>
      <c r="AG8">
        <f t="shared" si="2"/>
        <v>13.034509433822507</v>
      </c>
      <c r="AI8" s="75">
        <f>PXIL!L8</f>
        <v>0</v>
      </c>
      <c r="AJ8" s="75">
        <f>PXIL!R8</f>
        <v>0</v>
      </c>
      <c r="AK8" s="75">
        <f>RTM_IEX!L8</f>
        <v>0.48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7.67</v>
      </c>
      <c r="AB9" s="117">
        <f>-STOA!R9</f>
        <v>0</v>
      </c>
      <c r="AC9">
        <f t="shared" si="0"/>
        <v>0.11572203694273414</v>
      </c>
      <c r="AD9">
        <f t="shared" si="1"/>
        <v>13.034509433822507</v>
      </c>
      <c r="AE9">
        <f>'IDT-1'!D9</f>
        <v>0</v>
      </c>
      <c r="AF9" s="26"/>
      <c r="AG9">
        <f t="shared" si="2"/>
        <v>13.034509433822507</v>
      </c>
      <c r="AI9" s="75">
        <f>PXIL!L9</f>
        <v>0</v>
      </c>
      <c r="AJ9" s="75">
        <f>PXIL!R9</f>
        <v>0</v>
      </c>
      <c r="AK9" s="75">
        <f>RTM_IEX!L9</f>
        <v>0.48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7.67</v>
      </c>
      <c r="AB10" s="117">
        <f>-STOA!R10</f>
        <v>0</v>
      </c>
      <c r="AC10">
        <f t="shared" si="0"/>
        <v>0.11572203694273414</v>
      </c>
      <c r="AD10">
        <f t="shared" si="1"/>
        <v>13.034509433822507</v>
      </c>
      <c r="AE10">
        <f>'IDT-1'!D10</f>
        <v>0</v>
      </c>
      <c r="AF10" s="26"/>
      <c r="AG10">
        <f t="shared" si="2"/>
        <v>13.034509433822507</v>
      </c>
      <c r="AI10" s="75">
        <f>PXIL!L10</f>
        <v>0</v>
      </c>
      <c r="AJ10" s="75">
        <f>PXIL!R10</f>
        <v>0</v>
      </c>
      <c r="AK10" s="75">
        <f>RTM_IEX!L10</f>
        <v>0.48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7.67</v>
      </c>
      <c r="AB11" s="117">
        <f>-STOA!R11</f>
        <v>0</v>
      </c>
      <c r="AC11">
        <f t="shared" si="0"/>
        <v>0.11572203694273414</v>
      </c>
      <c r="AD11">
        <f t="shared" si="1"/>
        <v>13.034509433822507</v>
      </c>
      <c r="AE11">
        <f>'IDT-1'!D11</f>
        <v>0</v>
      </c>
      <c r="AF11" s="26"/>
      <c r="AG11">
        <f t="shared" si="2"/>
        <v>13.034509433822507</v>
      </c>
      <c r="AI11" s="75">
        <f>PXIL!L11</f>
        <v>0</v>
      </c>
      <c r="AJ11" s="75">
        <f>PXIL!R11</f>
        <v>0</v>
      </c>
      <c r="AK11" s="75">
        <f>RTM_IEX!L11</f>
        <v>0.48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7.67</v>
      </c>
      <c r="AB12" s="117">
        <f>-STOA!R12</f>
        <v>0</v>
      </c>
      <c r="AC12">
        <f t="shared" si="0"/>
        <v>0.11572203694273414</v>
      </c>
      <c r="AD12">
        <f t="shared" si="1"/>
        <v>13.034509433822507</v>
      </c>
      <c r="AE12">
        <f>'IDT-1'!D12</f>
        <v>0</v>
      </c>
      <c r="AF12" s="26"/>
      <c r="AG12">
        <f t="shared" si="2"/>
        <v>13.034509433822507</v>
      </c>
      <c r="AI12" s="75">
        <f>PXIL!L12</f>
        <v>0</v>
      </c>
      <c r="AJ12" s="75">
        <f>PXIL!R12</f>
        <v>0</v>
      </c>
      <c r="AK12" s="75">
        <f>RTM_IEX!L12</f>
        <v>0.48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7.67</v>
      </c>
      <c r="AB13" s="117">
        <f>-STOA!R13</f>
        <v>0</v>
      </c>
      <c r="AC13">
        <f t="shared" si="0"/>
        <v>0.11572203694273414</v>
      </c>
      <c r="AD13">
        <f t="shared" si="1"/>
        <v>13.034509433822507</v>
      </c>
      <c r="AE13">
        <f>'IDT-1'!D13</f>
        <v>0</v>
      </c>
      <c r="AF13" s="26"/>
      <c r="AG13">
        <f t="shared" si="2"/>
        <v>13.034509433822507</v>
      </c>
      <c r="AI13" s="75">
        <f>PXIL!L13</f>
        <v>0</v>
      </c>
      <c r="AJ13" s="75">
        <f>PXIL!R13</f>
        <v>0</v>
      </c>
      <c r="AK13" s="75">
        <f>RTM_IEX!L13</f>
        <v>0.48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7.67</v>
      </c>
      <c r="AB14" s="117">
        <f>-STOA!R14</f>
        <v>0</v>
      </c>
      <c r="AC14">
        <f t="shared" si="0"/>
        <v>0.11572203694273414</v>
      </c>
      <c r="AD14">
        <f t="shared" si="1"/>
        <v>13.034509433822507</v>
      </c>
      <c r="AE14">
        <f>'IDT-1'!D14</f>
        <v>0</v>
      </c>
      <c r="AF14" s="26"/>
      <c r="AG14">
        <f t="shared" si="2"/>
        <v>13.034509433822507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7.67</v>
      </c>
      <c r="AB15" s="117">
        <f>-STOA!R15</f>
        <v>0</v>
      </c>
      <c r="AC15">
        <f t="shared" si="0"/>
        <v>0.11739403694273413</v>
      </c>
      <c r="AD15">
        <f t="shared" si="1"/>
        <v>13.222837433822507</v>
      </c>
      <c r="AE15">
        <f>'IDT-1'!D15</f>
        <v>0</v>
      </c>
      <c r="AF15" s="26"/>
      <c r="AG15">
        <f t="shared" si="2"/>
        <v>13.222837433822507</v>
      </c>
      <c r="AI15" s="75">
        <f>PXIL!L15</f>
        <v>0</v>
      </c>
      <c r="AJ15" s="75">
        <f>PXIL!R15</f>
        <v>0</v>
      </c>
      <c r="AK15" s="75">
        <f>RTM_IEX!L15</f>
        <v>0.67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7.67</v>
      </c>
      <c r="AB16" s="117">
        <f>-STOA!R16</f>
        <v>0</v>
      </c>
      <c r="AC16">
        <f t="shared" si="0"/>
        <v>0.11739403694273413</v>
      </c>
      <c r="AD16">
        <f t="shared" si="1"/>
        <v>13.222837433822507</v>
      </c>
      <c r="AE16">
        <f>'IDT-1'!D16</f>
        <v>0</v>
      </c>
      <c r="AF16" s="26"/>
      <c r="AG16">
        <f t="shared" si="2"/>
        <v>13.222837433822507</v>
      </c>
      <c r="AI16" s="75">
        <f>PXIL!L16</f>
        <v>0</v>
      </c>
      <c r="AJ16" s="75">
        <f>PXIL!R16</f>
        <v>0</v>
      </c>
      <c r="AK16" s="75">
        <f>RTM_IEX!L16</f>
        <v>0.67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7.67</v>
      </c>
      <c r="AB17" s="117">
        <f>-STOA!R17</f>
        <v>0</v>
      </c>
      <c r="AC17">
        <f t="shared" si="0"/>
        <v>0.11994603694273413</v>
      </c>
      <c r="AD17">
        <f t="shared" si="1"/>
        <v>13.510285433822508</v>
      </c>
      <c r="AE17">
        <f>'IDT-1'!D17</f>
        <v>0</v>
      </c>
      <c r="AF17" s="26"/>
      <c r="AG17">
        <f t="shared" si="2"/>
        <v>13.510285433822508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7.67</v>
      </c>
      <c r="AB18" s="117">
        <f>-STOA!R18</f>
        <v>0</v>
      </c>
      <c r="AC18">
        <f t="shared" si="0"/>
        <v>0.11994603694273413</v>
      </c>
      <c r="AD18">
        <f t="shared" si="1"/>
        <v>13.510285433822508</v>
      </c>
      <c r="AE18">
        <f>'IDT-1'!D18</f>
        <v>0</v>
      </c>
      <c r="AF18" s="26"/>
      <c r="AG18">
        <f t="shared" si="2"/>
        <v>13.510285433822508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7.67</v>
      </c>
      <c r="AB19" s="117">
        <f>-STOA!R19</f>
        <v>0</v>
      </c>
      <c r="AC19">
        <f t="shared" si="0"/>
        <v>0.12249803694273413</v>
      </c>
      <c r="AD19">
        <f t="shared" si="1"/>
        <v>13.797733433822508</v>
      </c>
      <c r="AE19">
        <f>'IDT-1'!D19</f>
        <v>0</v>
      </c>
      <c r="AF19" s="26"/>
      <c r="AG19">
        <f t="shared" si="2"/>
        <v>13.797733433822508</v>
      </c>
      <c r="AI19" s="75">
        <f>PXIL!L19</f>
        <v>0</v>
      </c>
      <c r="AJ19" s="75">
        <f>PXIL!R19</f>
        <v>0</v>
      </c>
      <c r="AK19" s="75">
        <f>RTM_IEX!L19</f>
        <v>1.25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7.67</v>
      </c>
      <c r="AB20" s="117">
        <f>-STOA!R20</f>
        <v>0</v>
      </c>
      <c r="AC20">
        <f t="shared" si="0"/>
        <v>0.12839403694273413</v>
      </c>
      <c r="AD20">
        <f t="shared" si="1"/>
        <v>14.461837433822508</v>
      </c>
      <c r="AE20">
        <f>'IDT-1'!D20</f>
        <v>0</v>
      </c>
      <c r="AF20" s="26"/>
      <c r="AG20">
        <f t="shared" si="2"/>
        <v>14.461837433822508</v>
      </c>
      <c r="AI20" s="75">
        <f>PXIL!L20</f>
        <v>0</v>
      </c>
      <c r="AJ20" s="75">
        <f>PXIL!R20</f>
        <v>0</v>
      </c>
      <c r="AK20" s="75">
        <f>RTM_IEX!L20</f>
        <v>1.92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7.67</v>
      </c>
      <c r="AB21" s="117">
        <f>-STOA!R21</f>
        <v>0</v>
      </c>
      <c r="AC21">
        <f t="shared" si="0"/>
        <v>0.13261803694273414</v>
      </c>
      <c r="AD21">
        <f t="shared" si="1"/>
        <v>14.937613433822508</v>
      </c>
      <c r="AE21">
        <f>'IDT-1'!D21</f>
        <v>0</v>
      </c>
      <c r="AF21" s="26"/>
      <c r="AG21">
        <f t="shared" si="2"/>
        <v>14.937613433822508</v>
      </c>
      <c r="AI21" s="75">
        <f>PXIL!L21</f>
        <v>0</v>
      </c>
      <c r="AJ21" s="75">
        <f>PXIL!R21</f>
        <v>0</v>
      </c>
      <c r="AK21" s="75">
        <f>RTM_IEX!L21</f>
        <v>2.4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7.67</v>
      </c>
      <c r="AB22" s="117">
        <f>-STOA!R22</f>
        <v>0</v>
      </c>
      <c r="AC22">
        <f t="shared" si="0"/>
        <v>0.15365003694273413</v>
      </c>
      <c r="AD22">
        <f t="shared" si="1"/>
        <v>17.306581433822505</v>
      </c>
      <c r="AE22">
        <f>'IDT-1'!D22</f>
        <v>0</v>
      </c>
      <c r="AF22" s="26"/>
      <c r="AG22">
        <f t="shared" si="2"/>
        <v>17.306581433822505</v>
      </c>
      <c r="AI22" s="75">
        <f>PXIL!L22</f>
        <v>0</v>
      </c>
      <c r="AJ22" s="75">
        <f>PXIL!R22</f>
        <v>0</v>
      </c>
      <c r="AK22" s="75">
        <f>RTM_IEX!L22</f>
        <v>4.79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7.67</v>
      </c>
      <c r="AB23" s="117">
        <f>-STOA!R23</f>
        <v>0</v>
      </c>
      <c r="AC23">
        <f t="shared" si="0"/>
        <v>0.16209600000000002</v>
      </c>
      <c r="AD23">
        <f t="shared" si="1"/>
        <v>18.257904000000003</v>
      </c>
      <c r="AE23">
        <f>'IDT-1'!D23</f>
        <v>0</v>
      </c>
      <c r="AF23" s="26"/>
      <c r="AG23">
        <f t="shared" si="2"/>
        <v>18.257904000000003</v>
      </c>
      <c r="AI23" s="75">
        <f>PXIL!L23</f>
        <v>0</v>
      </c>
      <c r="AJ23" s="75">
        <f>PXIL!R23</f>
        <v>0</v>
      </c>
      <c r="AK23" s="75">
        <f>RTM_IEX!L23</f>
        <v>5.75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7.67</v>
      </c>
      <c r="AB24" s="117">
        <f>-STOA!R24</f>
        <v>0</v>
      </c>
      <c r="AC24">
        <f t="shared" si="0"/>
        <v>0.17054400000000003</v>
      </c>
      <c r="AD24">
        <f t="shared" si="1"/>
        <v>19.209455999999999</v>
      </c>
      <c r="AE24">
        <f>'IDT-1'!D24</f>
        <v>0</v>
      </c>
      <c r="AF24" s="26"/>
      <c r="AG24">
        <f t="shared" si="2"/>
        <v>19.209455999999999</v>
      </c>
      <c r="AI24" s="75">
        <f>PXIL!L24</f>
        <v>0</v>
      </c>
      <c r="AJ24" s="75">
        <f>PXIL!R24</f>
        <v>0</v>
      </c>
      <c r="AK24" s="75">
        <f>RTM_IEX!L24</f>
        <v>6.71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7.67</v>
      </c>
      <c r="AB25" s="117">
        <f>-STOA!R25</f>
        <v>0</v>
      </c>
      <c r="AC25">
        <f t="shared" si="0"/>
        <v>0.17054400000000003</v>
      </c>
      <c r="AD25">
        <f t="shared" si="1"/>
        <v>19.209455999999999</v>
      </c>
      <c r="AE25">
        <f>'IDT-1'!D25</f>
        <v>0</v>
      </c>
      <c r="AF25" s="26"/>
      <c r="AG25">
        <f t="shared" si="2"/>
        <v>19.209455999999999</v>
      </c>
      <c r="AI25" s="75">
        <f>PXIL!L25</f>
        <v>0</v>
      </c>
      <c r="AJ25" s="75">
        <f>PXIL!R25</f>
        <v>0</v>
      </c>
      <c r="AK25" s="75">
        <f>RTM_IEX!L25</f>
        <v>6.71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7.67</v>
      </c>
      <c r="AB26" s="117">
        <f>-STOA!R26</f>
        <v>0</v>
      </c>
      <c r="AC26">
        <f t="shared" si="0"/>
        <v>0.17899200000000001</v>
      </c>
      <c r="AD26">
        <f t="shared" si="1"/>
        <v>20.161007999999999</v>
      </c>
      <c r="AE26">
        <f>'IDT-1'!D26</f>
        <v>0</v>
      </c>
      <c r="AF26" s="26"/>
      <c r="AG26">
        <f t="shared" si="2"/>
        <v>20.161007999999999</v>
      </c>
      <c r="AI26" s="75">
        <f>PXIL!L26</f>
        <v>0</v>
      </c>
      <c r="AJ26" s="75">
        <f>PXIL!R26</f>
        <v>0</v>
      </c>
      <c r="AK26" s="75">
        <f>RTM_IEX!L26</f>
        <v>7.67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7.67</v>
      </c>
      <c r="AB27" s="117">
        <f>-STOA!R27</f>
        <v>0</v>
      </c>
      <c r="AC27">
        <f t="shared" si="0"/>
        <v>0.19580000000000003</v>
      </c>
      <c r="AD27">
        <f t="shared" si="1"/>
        <v>22.054200000000002</v>
      </c>
      <c r="AE27">
        <f>'IDT-1'!D27</f>
        <v>0</v>
      </c>
      <c r="AF27" s="26"/>
      <c r="AG27">
        <f t="shared" si="2"/>
        <v>22.054200000000002</v>
      </c>
      <c r="AI27" s="75">
        <f>PXIL!L27</f>
        <v>0</v>
      </c>
      <c r="AJ27" s="75">
        <f>PXIL!R27</f>
        <v>0</v>
      </c>
      <c r="AK27" s="75">
        <f>RTM_IEX!L27</f>
        <v>9.58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7.67</v>
      </c>
      <c r="AB28" s="117">
        <f>-STOA!R28</f>
        <v>0</v>
      </c>
      <c r="AC28">
        <f t="shared" si="0"/>
        <v>0.20424800000000001</v>
      </c>
      <c r="AD28">
        <f t="shared" si="1"/>
        <v>23.005752000000001</v>
      </c>
      <c r="AE28">
        <f>'IDT-1'!D28</f>
        <v>0</v>
      </c>
      <c r="AF28" s="26"/>
      <c r="AG28">
        <f t="shared" si="2"/>
        <v>23.005752000000001</v>
      </c>
      <c r="AI28" s="75">
        <f>PXIL!L28</f>
        <v>0</v>
      </c>
      <c r="AJ28" s="75">
        <f>PXIL!R28</f>
        <v>0</v>
      </c>
      <c r="AK28" s="75">
        <f>RTM_IEX!L28</f>
        <v>10.54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7.67</v>
      </c>
      <c r="AB29" s="117">
        <f>-STOA!R29</f>
        <v>0</v>
      </c>
      <c r="AC29">
        <f t="shared" si="0"/>
        <v>0.21269600000000002</v>
      </c>
      <c r="AD29">
        <f t="shared" si="1"/>
        <v>23.957304000000001</v>
      </c>
      <c r="AE29">
        <f>'IDT-1'!D29</f>
        <v>0</v>
      </c>
      <c r="AF29" s="26"/>
      <c r="AG29">
        <f t="shared" si="2"/>
        <v>23.957304000000001</v>
      </c>
      <c r="AI29" s="75">
        <f>PXIL!L29</f>
        <v>0</v>
      </c>
      <c r="AJ29" s="75">
        <f>PXIL!R29</f>
        <v>0</v>
      </c>
      <c r="AK29" s="75">
        <f>RTM_IEX!L29</f>
        <v>11.5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7.67</v>
      </c>
      <c r="AB30" s="117">
        <f>-STOA!R30</f>
        <v>0</v>
      </c>
      <c r="AC30">
        <f t="shared" si="0"/>
        <v>0.23795200000000002</v>
      </c>
      <c r="AD30">
        <f t="shared" si="1"/>
        <v>26.802047999999999</v>
      </c>
      <c r="AE30">
        <f>'IDT-1'!D30</f>
        <v>0</v>
      </c>
      <c r="AF30" s="26"/>
      <c r="AG30">
        <f t="shared" si="2"/>
        <v>26.802047999999999</v>
      </c>
      <c r="AI30" s="75">
        <f>PXIL!L30</f>
        <v>0</v>
      </c>
      <c r="AJ30" s="75">
        <f>PXIL!R30</f>
        <v>0</v>
      </c>
      <c r="AK30" s="75">
        <f>RTM_IEX!L30</f>
        <v>14.37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7.67</v>
      </c>
      <c r="AB31" s="117">
        <f>-STOA!R31</f>
        <v>0</v>
      </c>
      <c r="AC31">
        <f t="shared" si="0"/>
        <v>0.24640000000000001</v>
      </c>
      <c r="AD31">
        <f t="shared" si="1"/>
        <v>27.753599999999999</v>
      </c>
      <c r="AE31">
        <f>'IDT-1'!D31</f>
        <v>0</v>
      </c>
      <c r="AF31" s="26"/>
      <c r="AG31">
        <f t="shared" si="2"/>
        <v>27.753599999999999</v>
      </c>
      <c r="AI31" s="75">
        <f>PXIL!L31</f>
        <v>0</v>
      </c>
      <c r="AJ31" s="75">
        <f>PXIL!R31</f>
        <v>0</v>
      </c>
      <c r="AK31" s="75">
        <f>RTM_IEX!L31</f>
        <v>15.33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7.79</v>
      </c>
      <c r="AB32" s="117">
        <f>-STOA!R32</f>
        <v>0</v>
      </c>
      <c r="AC32">
        <f t="shared" si="0"/>
        <v>0.24745600000000001</v>
      </c>
      <c r="AD32">
        <f t="shared" si="1"/>
        <v>27.872543999999998</v>
      </c>
      <c r="AE32">
        <f>'IDT-1'!D32</f>
        <v>0</v>
      </c>
      <c r="AF32" s="26"/>
      <c r="AG32">
        <f t="shared" si="2"/>
        <v>27.872543999999998</v>
      </c>
      <c r="AI32" s="75">
        <f>PXIL!L32</f>
        <v>0</v>
      </c>
      <c r="AJ32" s="75">
        <f>PXIL!R32</f>
        <v>0</v>
      </c>
      <c r="AK32" s="75">
        <f>RTM_IEX!L32</f>
        <v>15.33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8.0299999999999994</v>
      </c>
      <c r="AB33" s="117">
        <f>-STOA!R33</f>
        <v>0</v>
      </c>
      <c r="AC33">
        <f t="shared" si="0"/>
        <v>0.25801600000000002</v>
      </c>
      <c r="AD33">
        <f t="shared" si="1"/>
        <v>29.061983999999999</v>
      </c>
      <c r="AE33">
        <f>'IDT-1'!D33</f>
        <v>0</v>
      </c>
      <c r="AF33" s="26"/>
      <c r="AG33">
        <f t="shared" si="2"/>
        <v>29.061983999999999</v>
      </c>
      <c r="AI33" s="75">
        <f>PXIL!L33</f>
        <v>0</v>
      </c>
      <c r="AJ33" s="75">
        <f>PXIL!R33</f>
        <v>0</v>
      </c>
      <c r="AK33" s="75">
        <f>RTM_IEX!L33</f>
        <v>16.29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8.2899999999999991</v>
      </c>
      <c r="AB34" s="117">
        <f>-STOA!R34</f>
        <v>0</v>
      </c>
      <c r="AC34">
        <f t="shared" si="0"/>
        <v>0.26875199999999999</v>
      </c>
      <c r="AD34">
        <f t="shared" si="1"/>
        <v>30.271248</v>
      </c>
      <c r="AE34">
        <f>'IDT-1'!D34</f>
        <v>0</v>
      </c>
      <c r="AF34" s="26"/>
      <c r="AG34">
        <f t="shared" si="2"/>
        <v>30.271248</v>
      </c>
      <c r="AI34" s="75">
        <f>PXIL!L34</f>
        <v>0</v>
      </c>
      <c r="AJ34" s="75">
        <f>PXIL!R34</f>
        <v>0</v>
      </c>
      <c r="AK34" s="75">
        <f>RTM_IEX!L34</f>
        <v>17.25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8.64</v>
      </c>
      <c r="AB35" s="117">
        <f>-STOA!R35</f>
        <v>0</v>
      </c>
      <c r="AC35">
        <f t="shared" si="0"/>
        <v>0.27183200000000002</v>
      </c>
      <c r="AD35">
        <f t="shared" si="1"/>
        <v>30.618168000000001</v>
      </c>
      <c r="AE35">
        <f>'IDT-1'!D35</f>
        <v>0</v>
      </c>
      <c r="AF35" s="26"/>
      <c r="AG35">
        <f t="shared" si="2"/>
        <v>30.618168000000001</v>
      </c>
      <c r="AI35" s="75">
        <f>PXIL!L35</f>
        <v>0</v>
      </c>
      <c r="AJ35" s="75">
        <f>PXIL!R35</f>
        <v>0</v>
      </c>
      <c r="AK35" s="75">
        <f>RTM_IEX!L35</f>
        <v>17.25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9</v>
      </c>
      <c r="AB36" s="117">
        <f>-STOA!R36</f>
        <v>0</v>
      </c>
      <c r="AC36">
        <f t="shared" si="0"/>
        <v>0.28344800000000003</v>
      </c>
      <c r="AD36">
        <f t="shared" si="1"/>
        <v>31.926552000000001</v>
      </c>
      <c r="AE36">
        <f>'IDT-1'!D36</f>
        <v>0</v>
      </c>
      <c r="AF36" s="26"/>
      <c r="AG36">
        <f t="shared" si="2"/>
        <v>31.926552000000001</v>
      </c>
      <c r="AI36" s="75">
        <f>PXIL!L36</f>
        <v>0</v>
      </c>
      <c r="AJ36" s="75">
        <f>PXIL!R36</f>
        <v>0</v>
      </c>
      <c r="AK36" s="75">
        <f>RTM_IEX!L36</f>
        <v>18.21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9.4499999999999993</v>
      </c>
      <c r="AB37" s="117">
        <f>-STOA!R37</f>
        <v>0</v>
      </c>
      <c r="AC37">
        <f t="shared" si="0"/>
        <v>0.27895999999999999</v>
      </c>
      <c r="AD37">
        <f t="shared" si="1"/>
        <v>31.421039999999998</v>
      </c>
      <c r="AE37">
        <f>'IDT-1'!D37</f>
        <v>0</v>
      </c>
      <c r="AF37" s="26"/>
      <c r="AG37">
        <f t="shared" si="2"/>
        <v>31.421039999999998</v>
      </c>
      <c r="AI37" s="75">
        <f>PXIL!L37</f>
        <v>0</v>
      </c>
      <c r="AJ37" s="75">
        <f>PXIL!R37</f>
        <v>0</v>
      </c>
      <c r="AK37" s="75">
        <f>RTM_IEX!L37</f>
        <v>17.25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9.9</v>
      </c>
      <c r="AB38" s="117">
        <f>-STOA!R38</f>
        <v>0</v>
      </c>
      <c r="AC38">
        <f t="shared" si="0"/>
        <v>0.27447200000000005</v>
      </c>
      <c r="AD38">
        <f t="shared" si="1"/>
        <v>30.915527999999998</v>
      </c>
      <c r="AE38">
        <f>'IDT-1'!D38</f>
        <v>0</v>
      </c>
      <c r="AF38" s="26"/>
      <c r="AG38">
        <f t="shared" si="2"/>
        <v>30.915527999999998</v>
      </c>
      <c r="AI38" s="75">
        <f>PXIL!L38</f>
        <v>0</v>
      </c>
      <c r="AJ38" s="75">
        <f>PXIL!R38</f>
        <v>0</v>
      </c>
      <c r="AK38" s="75">
        <f>RTM_IEX!L38</f>
        <v>16.29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10.379999999999999</v>
      </c>
      <c r="AB39" s="117">
        <f>-STOA!R39</f>
        <v>0</v>
      </c>
      <c r="AC39">
        <f t="shared" si="0"/>
        <v>0.26188800000000001</v>
      </c>
      <c r="AD39">
        <f t="shared" si="1"/>
        <v>29.498111999999999</v>
      </c>
      <c r="AE39">
        <f>'IDT-1'!D39</f>
        <v>0</v>
      </c>
      <c r="AF39" s="26"/>
      <c r="AG39">
        <f t="shared" si="2"/>
        <v>29.498111999999999</v>
      </c>
      <c r="AI39" s="75">
        <f>PXIL!L39</f>
        <v>0</v>
      </c>
      <c r="AJ39" s="75">
        <f>PXIL!R39</f>
        <v>0</v>
      </c>
      <c r="AK39" s="75">
        <f>RTM_IEX!L39</f>
        <v>14.38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10.84</v>
      </c>
      <c r="AB40" s="117">
        <f>-STOA!R40</f>
        <v>0</v>
      </c>
      <c r="AC40">
        <f t="shared" si="0"/>
        <v>0.26593600000000006</v>
      </c>
      <c r="AD40">
        <f t="shared" si="1"/>
        <v>29.954063999999999</v>
      </c>
      <c r="AE40">
        <f>'IDT-1'!D40</f>
        <v>0</v>
      </c>
      <c r="AF40" s="26"/>
      <c r="AG40">
        <f t="shared" si="2"/>
        <v>29.954063999999999</v>
      </c>
      <c r="AI40" s="75">
        <f>PXIL!L40</f>
        <v>0</v>
      </c>
      <c r="AJ40" s="75">
        <f>PXIL!R40</f>
        <v>0</v>
      </c>
      <c r="AK40" s="75">
        <f>RTM_IEX!L40</f>
        <v>14.38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11.34</v>
      </c>
      <c r="AB41" s="117">
        <f>-STOA!R41</f>
        <v>0</v>
      </c>
      <c r="AC41">
        <f t="shared" si="0"/>
        <v>0.278696</v>
      </c>
      <c r="AD41">
        <f t="shared" si="1"/>
        <v>31.391304000000002</v>
      </c>
      <c r="AE41">
        <f>'IDT-1'!D41</f>
        <v>0</v>
      </c>
      <c r="AF41" s="26"/>
      <c r="AG41">
        <f t="shared" si="2"/>
        <v>31.391304000000002</v>
      </c>
      <c r="AI41" s="75">
        <f>PXIL!L41</f>
        <v>0</v>
      </c>
      <c r="AJ41" s="75">
        <f>PXIL!R41</f>
        <v>0</v>
      </c>
      <c r="AK41" s="75">
        <f>RTM_IEX!L41</f>
        <v>15.33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11.73</v>
      </c>
      <c r="AB42" s="117">
        <f>-STOA!R42</f>
        <v>0</v>
      </c>
      <c r="AC42">
        <f t="shared" si="0"/>
        <v>0.28212800000000005</v>
      </c>
      <c r="AD42">
        <f t="shared" si="1"/>
        <v>31.777872000000002</v>
      </c>
      <c r="AE42">
        <f>'IDT-1'!D42</f>
        <v>0</v>
      </c>
      <c r="AF42" s="26"/>
      <c r="AG42">
        <f t="shared" si="2"/>
        <v>31.777872000000002</v>
      </c>
      <c r="AI42" s="75">
        <f>PXIL!L42</f>
        <v>0</v>
      </c>
      <c r="AJ42" s="75">
        <f>PXIL!R42</f>
        <v>0</v>
      </c>
      <c r="AK42" s="75">
        <f>RTM_IEX!L42</f>
        <v>15.33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12.08</v>
      </c>
      <c r="AB43" s="117">
        <f>-STOA!R43</f>
        <v>0</v>
      </c>
      <c r="AC43">
        <f t="shared" si="0"/>
        <v>0.27676000000000001</v>
      </c>
      <c r="AD43">
        <f t="shared" si="1"/>
        <v>31.173239999999996</v>
      </c>
      <c r="AE43">
        <f>'IDT-1'!D43</f>
        <v>0</v>
      </c>
      <c r="AF43" s="26"/>
      <c r="AG43">
        <f t="shared" si="2"/>
        <v>31.173239999999996</v>
      </c>
      <c r="AI43" s="75">
        <f>PXIL!L43</f>
        <v>0</v>
      </c>
      <c r="AJ43" s="75">
        <f>PXIL!R43</f>
        <v>0</v>
      </c>
      <c r="AK43" s="75">
        <f>RTM_IEX!L43</f>
        <v>14.37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12.45</v>
      </c>
      <c r="AB44" s="117">
        <f>-STOA!R44</f>
        <v>0</v>
      </c>
      <c r="AC44">
        <f t="shared" si="0"/>
        <v>0.28010400000000002</v>
      </c>
      <c r="AD44">
        <f t="shared" si="1"/>
        <v>31.549895999999997</v>
      </c>
      <c r="AE44">
        <f>'IDT-1'!D44</f>
        <v>0</v>
      </c>
      <c r="AF44" s="26"/>
      <c r="AG44">
        <f t="shared" si="2"/>
        <v>31.549895999999997</v>
      </c>
      <c r="AI44" s="75">
        <f>PXIL!L44</f>
        <v>0</v>
      </c>
      <c r="AJ44" s="75">
        <f>PXIL!R44</f>
        <v>0</v>
      </c>
      <c r="AK44" s="75">
        <f>RTM_IEX!L44</f>
        <v>14.38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5.0002314707652422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12.83</v>
      </c>
      <c r="AB45" s="117">
        <f>-STOA!R45</f>
        <v>0</v>
      </c>
      <c r="AC45">
        <f t="shared" si="0"/>
        <v>0.27077803694273417</v>
      </c>
      <c r="AD45">
        <f t="shared" si="1"/>
        <v>30.499453433822506</v>
      </c>
      <c r="AE45">
        <f>'IDT-1'!D45</f>
        <v>0</v>
      </c>
      <c r="AF45" s="26"/>
      <c r="AG45">
        <f t="shared" si="2"/>
        <v>30.499453433822506</v>
      </c>
      <c r="AI45" s="75">
        <f>PXIL!L45</f>
        <v>0</v>
      </c>
      <c r="AJ45" s="75">
        <f>PXIL!R45</f>
        <v>0</v>
      </c>
      <c r="AK45" s="75">
        <f>RTM_IEX!L45</f>
        <v>12.94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5.0002314707652422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13.129999999999999</v>
      </c>
      <c r="AB46" s="117">
        <f>-STOA!R46</f>
        <v>0</v>
      </c>
      <c r="AC46">
        <f t="shared" si="0"/>
        <v>0.26919403694273414</v>
      </c>
      <c r="AD46">
        <f t="shared" si="1"/>
        <v>30.321037433822507</v>
      </c>
      <c r="AE46">
        <f>'IDT-1'!D46</f>
        <v>0</v>
      </c>
      <c r="AF46" s="26"/>
      <c r="AG46">
        <f t="shared" si="2"/>
        <v>30.321037433822507</v>
      </c>
      <c r="AI46" s="75">
        <f>PXIL!L46</f>
        <v>0</v>
      </c>
      <c r="AJ46" s="75">
        <f>PXIL!R46</f>
        <v>0</v>
      </c>
      <c r="AK46" s="75">
        <f>RTM_IEX!L46</f>
        <v>12.46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5.0002314707652422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13.379999999999999</v>
      </c>
      <c r="AB47" s="117">
        <f>-STOA!R47</f>
        <v>0</v>
      </c>
      <c r="AC47">
        <f t="shared" si="0"/>
        <v>0.27385803694273414</v>
      </c>
      <c r="AD47">
        <f t="shared" si="1"/>
        <v>30.846373433822507</v>
      </c>
      <c r="AE47">
        <f>'IDT-1'!D47</f>
        <v>0</v>
      </c>
      <c r="AF47" s="26"/>
      <c r="AG47">
        <f t="shared" si="2"/>
        <v>30.846373433822507</v>
      </c>
      <c r="AI47" s="75">
        <f>PXIL!L47</f>
        <v>0</v>
      </c>
      <c r="AJ47" s="75">
        <f>PXIL!R47</f>
        <v>0</v>
      </c>
      <c r="AK47" s="75">
        <f>RTM_IEX!L47</f>
        <v>12.74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5.0002314707652422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13.59</v>
      </c>
      <c r="AB48" s="117">
        <f>-STOA!R48</f>
        <v>0</v>
      </c>
      <c r="AC48">
        <f t="shared" si="0"/>
        <v>0.26901803694273413</v>
      </c>
      <c r="AD48">
        <f t="shared" si="1"/>
        <v>30.301213433822511</v>
      </c>
      <c r="AE48">
        <f>'IDT-1'!D48</f>
        <v>0</v>
      </c>
      <c r="AF48" s="26"/>
      <c r="AG48">
        <f t="shared" si="2"/>
        <v>30.301213433822511</v>
      </c>
      <c r="AI48" s="75">
        <f>PXIL!L48</f>
        <v>0</v>
      </c>
      <c r="AJ48" s="75">
        <f>PXIL!R48</f>
        <v>0</v>
      </c>
      <c r="AK48" s="75">
        <f>RTM_IEX!L48</f>
        <v>11.98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5.0002314707652422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13.74</v>
      </c>
      <c r="AB49" s="117">
        <f>-STOA!R49</f>
        <v>0</v>
      </c>
      <c r="AC49">
        <f t="shared" si="0"/>
        <v>0.24666603694273412</v>
      </c>
      <c r="AD49">
        <f t="shared" si="1"/>
        <v>27.783565433822506</v>
      </c>
      <c r="AE49">
        <f>'IDT-1'!D49</f>
        <v>0</v>
      </c>
      <c r="AF49" s="26"/>
      <c r="AG49">
        <f t="shared" si="2"/>
        <v>27.783565433822506</v>
      </c>
      <c r="AI49" s="75">
        <f>PXIL!L49</f>
        <v>0</v>
      </c>
      <c r="AJ49" s="75">
        <f>PXIL!R49</f>
        <v>0</v>
      </c>
      <c r="AK49" s="75">
        <f>RTM_IEX!L49</f>
        <v>9.2899999999999991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5.0002314707652422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13.94</v>
      </c>
      <c r="AB50" s="117">
        <f>-STOA!R50</f>
        <v>0</v>
      </c>
      <c r="AC50">
        <f t="shared" si="0"/>
        <v>0.24085803694273414</v>
      </c>
      <c r="AD50">
        <f t="shared" si="1"/>
        <v>27.129373433822508</v>
      </c>
      <c r="AE50">
        <f>'IDT-1'!D50</f>
        <v>0</v>
      </c>
      <c r="AF50" s="26"/>
      <c r="AG50">
        <f t="shared" si="2"/>
        <v>27.129373433822508</v>
      </c>
      <c r="AI50" s="75">
        <f>PXIL!L50</f>
        <v>0</v>
      </c>
      <c r="AJ50" s="75">
        <f>PXIL!R50</f>
        <v>0</v>
      </c>
      <c r="AK50" s="75">
        <f>RTM_IEX!L50</f>
        <v>8.43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</v>
      </c>
      <c r="AB51" s="117">
        <f>-STOA!R51</f>
        <v>0</v>
      </c>
      <c r="AC51">
        <f t="shared" si="0"/>
        <v>0.23716203694273413</v>
      </c>
      <c r="AD51">
        <f t="shared" si="1"/>
        <v>26.713069433822508</v>
      </c>
      <c r="AE51">
        <f>'IDT-1'!D51</f>
        <v>0</v>
      </c>
      <c r="AF51" s="26"/>
      <c r="AG51">
        <f t="shared" si="2"/>
        <v>26.713069433822508</v>
      </c>
      <c r="AI51" s="75">
        <f>PXIL!L51</f>
        <v>0</v>
      </c>
      <c r="AJ51" s="75">
        <f>PXIL!R51</f>
        <v>0</v>
      </c>
      <c r="AK51" s="75">
        <f>RTM_IEX!L51</f>
        <v>7.95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14.1</v>
      </c>
      <c r="AB52" s="117">
        <f>-STOA!R52</f>
        <v>0</v>
      </c>
      <c r="AC52">
        <f t="shared" si="0"/>
        <v>0.22290603694273414</v>
      </c>
      <c r="AD52">
        <f t="shared" si="1"/>
        <v>25.107325433822506</v>
      </c>
      <c r="AE52">
        <f>'IDT-1'!D52</f>
        <v>0</v>
      </c>
      <c r="AF52" s="26"/>
      <c r="AG52">
        <f t="shared" si="2"/>
        <v>25.107325433822506</v>
      </c>
      <c r="AI52" s="75">
        <f>PXIL!L52</f>
        <v>0</v>
      </c>
      <c r="AJ52" s="75">
        <f>PXIL!R52</f>
        <v>0</v>
      </c>
      <c r="AK52" s="75">
        <f>RTM_IEX!L52</f>
        <v>6.23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14.120000000000001</v>
      </c>
      <c r="AB53" s="117">
        <f>-STOA!R53</f>
        <v>0</v>
      </c>
      <c r="AC53">
        <f t="shared" si="0"/>
        <v>0.21885803694273417</v>
      </c>
      <c r="AD53">
        <f t="shared" si="1"/>
        <v>24.65137343382251</v>
      </c>
      <c r="AE53">
        <f>'IDT-1'!D53</f>
        <v>0</v>
      </c>
      <c r="AF53" s="26"/>
      <c r="AG53">
        <f t="shared" si="2"/>
        <v>24.65137343382251</v>
      </c>
      <c r="AI53" s="75">
        <f>PXIL!L53</f>
        <v>0</v>
      </c>
      <c r="AJ53" s="75">
        <f>PXIL!R53</f>
        <v>0</v>
      </c>
      <c r="AK53" s="75">
        <f>RTM_IEX!L53</f>
        <v>5.75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14.1</v>
      </c>
      <c r="AB54" s="117">
        <f>-STOA!R54</f>
        <v>0</v>
      </c>
      <c r="AC54">
        <f t="shared" si="0"/>
        <v>0.21278603694273412</v>
      </c>
      <c r="AD54">
        <f t="shared" si="1"/>
        <v>23.967445433822508</v>
      </c>
      <c r="AE54">
        <f>'IDT-1'!D54</f>
        <v>0</v>
      </c>
      <c r="AF54" s="26"/>
      <c r="AG54">
        <f t="shared" si="2"/>
        <v>23.967445433822508</v>
      </c>
      <c r="AI54" s="75">
        <f>PXIL!L54</f>
        <v>0</v>
      </c>
      <c r="AJ54" s="75">
        <f>PXIL!R54</f>
        <v>0</v>
      </c>
      <c r="AK54" s="75">
        <f>RTM_IEX!L54</f>
        <v>5.08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14.09</v>
      </c>
      <c r="AB55" s="117">
        <f>-STOA!R55</f>
        <v>0</v>
      </c>
      <c r="AC55">
        <f t="shared" si="0"/>
        <v>0.19325003694273415</v>
      </c>
      <c r="AD55">
        <f t="shared" si="1"/>
        <v>21.766981433822508</v>
      </c>
      <c r="AE55">
        <f>'IDT-1'!D55</f>
        <v>0</v>
      </c>
      <c r="AF55" s="26"/>
      <c r="AG55">
        <f t="shared" si="2"/>
        <v>21.766981433822508</v>
      </c>
      <c r="AI55" s="75">
        <f>PXIL!L55</f>
        <v>0</v>
      </c>
      <c r="AJ55" s="75">
        <f>PXIL!R55</f>
        <v>0</v>
      </c>
      <c r="AK55" s="75">
        <f>RTM_IEX!L55</f>
        <v>2.87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13.969999999999999</v>
      </c>
      <c r="AB56" s="117">
        <f>-STOA!R56</f>
        <v>0</v>
      </c>
      <c r="AC56">
        <f t="shared" si="0"/>
        <v>0.18629803694273417</v>
      </c>
      <c r="AD56">
        <f t="shared" si="1"/>
        <v>20.983933433822507</v>
      </c>
      <c r="AE56">
        <f>'IDT-1'!D56</f>
        <v>0</v>
      </c>
      <c r="AF56" s="26"/>
      <c r="AG56">
        <f t="shared" si="2"/>
        <v>20.983933433822507</v>
      </c>
      <c r="AI56" s="75">
        <f>PXIL!L56</f>
        <v>0</v>
      </c>
      <c r="AJ56" s="75">
        <f>PXIL!R56</f>
        <v>0</v>
      </c>
      <c r="AK56" s="75">
        <f>RTM_IEX!L56</f>
        <v>2.2000000000000002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13.84</v>
      </c>
      <c r="AB57" s="117">
        <f>-STOA!R57</f>
        <v>0</v>
      </c>
      <c r="AC57">
        <f t="shared" si="0"/>
        <v>0.19105003694273415</v>
      </c>
      <c r="AD57">
        <f t="shared" si="1"/>
        <v>21.51918143382251</v>
      </c>
      <c r="AE57">
        <f>'IDT-1'!D57</f>
        <v>0</v>
      </c>
      <c r="AF57" s="26"/>
      <c r="AG57">
        <f t="shared" si="2"/>
        <v>21.51918143382251</v>
      </c>
      <c r="AI57" s="75">
        <f>PXIL!L57</f>
        <v>0</v>
      </c>
      <c r="AJ57" s="75">
        <f>PXIL!R57</f>
        <v>0</v>
      </c>
      <c r="AK57" s="75">
        <f>RTM_IEX!L57</f>
        <v>2.87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13.629999999999999</v>
      </c>
      <c r="AB58" s="117">
        <f>-STOA!R58</f>
        <v>0</v>
      </c>
      <c r="AC58">
        <f t="shared" si="0"/>
        <v>0.18920203694273413</v>
      </c>
      <c r="AD58">
        <f t="shared" si="1"/>
        <v>21.311029433822508</v>
      </c>
      <c r="AE58">
        <f>'IDT-1'!D58</f>
        <v>0</v>
      </c>
      <c r="AF58" s="26"/>
      <c r="AG58">
        <f t="shared" si="2"/>
        <v>21.311029433822508</v>
      </c>
      <c r="AI58" s="75">
        <f>PXIL!L58</f>
        <v>0</v>
      </c>
      <c r="AJ58" s="75">
        <f>PXIL!R58</f>
        <v>0</v>
      </c>
      <c r="AK58" s="75">
        <f>RTM_IEX!L58</f>
        <v>2.87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5.0002314707652422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13.34</v>
      </c>
      <c r="AB59" s="117">
        <f>-STOA!R59</f>
        <v>0</v>
      </c>
      <c r="AC59">
        <f t="shared" si="0"/>
        <v>0.18665003694273416</v>
      </c>
      <c r="AD59">
        <f t="shared" si="1"/>
        <v>21.02358143382251</v>
      </c>
      <c r="AE59">
        <f>'IDT-1'!D59</f>
        <v>0</v>
      </c>
      <c r="AF59" s="26"/>
      <c r="AG59">
        <f t="shared" si="2"/>
        <v>21.02358143382251</v>
      </c>
      <c r="AI59" s="75">
        <f>PXIL!L59</f>
        <v>0</v>
      </c>
      <c r="AJ59" s="75">
        <f>PXIL!R59</f>
        <v>0</v>
      </c>
      <c r="AK59" s="75">
        <f>RTM_IEX!L59</f>
        <v>2.87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5.0002314707652422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12.6</v>
      </c>
      <c r="AB60" s="117">
        <f>-STOA!R60</f>
        <v>0</v>
      </c>
      <c r="AC60">
        <f t="shared" si="0"/>
        <v>0.17512203694273415</v>
      </c>
      <c r="AD60">
        <f t="shared" si="1"/>
        <v>19.725109433822507</v>
      </c>
      <c r="AE60">
        <f>'IDT-1'!D60</f>
        <v>0</v>
      </c>
      <c r="AF60" s="26"/>
      <c r="AG60">
        <f t="shared" si="2"/>
        <v>19.725109433822507</v>
      </c>
      <c r="AI60" s="75">
        <f>PXIL!L60</f>
        <v>0</v>
      </c>
      <c r="AJ60" s="75">
        <f>PXIL!R60</f>
        <v>0</v>
      </c>
      <c r="AK60" s="75">
        <f>RTM_IEX!L60</f>
        <v>2.2999999999999998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5.0002314707652422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12.84</v>
      </c>
      <c r="AB61" s="117">
        <f>-STOA!R61</f>
        <v>0</v>
      </c>
      <c r="AC61">
        <f t="shared" si="0"/>
        <v>0.19914603694273414</v>
      </c>
      <c r="AD61">
        <f t="shared" si="1"/>
        <v>22.431085433822506</v>
      </c>
      <c r="AE61">
        <f>'IDT-1'!D61</f>
        <v>0</v>
      </c>
      <c r="AF61" s="26"/>
      <c r="AG61">
        <f t="shared" si="2"/>
        <v>22.431085433822506</v>
      </c>
      <c r="AI61" s="75">
        <f>PXIL!L61</f>
        <v>0</v>
      </c>
      <c r="AJ61" s="75">
        <f>PXIL!R61</f>
        <v>0</v>
      </c>
      <c r="AK61" s="75">
        <f>RTM_IEX!L61</f>
        <v>4.79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5.0002314707652422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11.64</v>
      </c>
      <c r="AB62" s="117">
        <f>-STOA!R62</f>
        <v>0</v>
      </c>
      <c r="AC62">
        <f t="shared" si="0"/>
        <v>0.19281003694273416</v>
      </c>
      <c r="AD62">
        <f t="shared" si="1"/>
        <v>21.717421433822508</v>
      </c>
      <c r="AE62">
        <f>'IDT-1'!D62</f>
        <v>0</v>
      </c>
      <c r="AF62" s="26"/>
      <c r="AG62">
        <f t="shared" si="2"/>
        <v>21.717421433822508</v>
      </c>
      <c r="AI62" s="75">
        <f>PXIL!L62</f>
        <v>0</v>
      </c>
      <c r="AJ62" s="75">
        <f>PXIL!R62</f>
        <v>0</v>
      </c>
      <c r="AK62" s="75">
        <f>RTM_IEX!L62</f>
        <v>5.27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5.0002314707652422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12.26</v>
      </c>
      <c r="AB63" s="117">
        <f>-STOA!R63</f>
        <v>0</v>
      </c>
      <c r="AC63">
        <f t="shared" si="0"/>
        <v>0.19404203694273411</v>
      </c>
      <c r="AD63">
        <f t="shared" si="1"/>
        <v>21.856189433822507</v>
      </c>
      <c r="AE63">
        <f>'IDT-1'!D63</f>
        <v>0</v>
      </c>
      <c r="AF63" s="26"/>
      <c r="AG63">
        <f t="shared" si="2"/>
        <v>21.856189433822507</v>
      </c>
      <c r="AI63" s="75">
        <f>PXIL!L63</f>
        <v>0</v>
      </c>
      <c r="AJ63" s="75">
        <f>PXIL!R63</f>
        <v>0</v>
      </c>
      <c r="AK63" s="75">
        <f>RTM_IEX!L63</f>
        <v>4.79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5.0002314707652422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11.74</v>
      </c>
      <c r="AB64" s="117">
        <f>-STOA!R64</f>
        <v>0</v>
      </c>
      <c r="AC64">
        <f t="shared" si="0"/>
        <v>0.18946603694273412</v>
      </c>
      <c r="AD64">
        <f t="shared" si="1"/>
        <v>21.340765433822508</v>
      </c>
      <c r="AE64">
        <f>'IDT-1'!D64</f>
        <v>0</v>
      </c>
      <c r="AF64" s="26"/>
      <c r="AG64">
        <f t="shared" si="2"/>
        <v>21.340765433822508</v>
      </c>
      <c r="AI64" s="75">
        <f>PXIL!L64</f>
        <v>0</v>
      </c>
      <c r="AJ64" s="75">
        <f>PXIL!R64</f>
        <v>0</v>
      </c>
      <c r="AK64" s="75">
        <f>RTM_IEX!L64</f>
        <v>4.79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5.0002314707652422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11.08</v>
      </c>
      <c r="AB65" s="117">
        <f>-STOA!R65</f>
        <v>0</v>
      </c>
      <c r="AC65">
        <f t="shared" si="0"/>
        <v>0.19210603694273415</v>
      </c>
      <c r="AD65">
        <f t="shared" si="1"/>
        <v>21.638125433822506</v>
      </c>
      <c r="AE65">
        <f>'IDT-1'!D65</f>
        <v>0</v>
      </c>
      <c r="AF65" s="26"/>
      <c r="AG65">
        <f t="shared" si="2"/>
        <v>21.638125433822506</v>
      </c>
      <c r="AI65" s="75">
        <f>PXIL!L65</f>
        <v>0</v>
      </c>
      <c r="AJ65" s="75">
        <f>PXIL!R65</f>
        <v>0</v>
      </c>
      <c r="AK65" s="75">
        <f>RTM_IEX!L65</f>
        <v>5.75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5.0002314707652422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10.83</v>
      </c>
      <c r="AB66" s="117">
        <f>-STOA!R66</f>
        <v>0</v>
      </c>
      <c r="AC66">
        <f t="shared" si="0"/>
        <v>0.19835403694273412</v>
      </c>
      <c r="AD66">
        <f t="shared" si="1"/>
        <v>22.341877433822507</v>
      </c>
      <c r="AE66">
        <f>'IDT-1'!D66</f>
        <v>0</v>
      </c>
      <c r="AF66" s="26"/>
      <c r="AG66">
        <f t="shared" si="2"/>
        <v>22.341877433822507</v>
      </c>
      <c r="AI66" s="75">
        <f>PXIL!L66</f>
        <v>0</v>
      </c>
      <c r="AJ66" s="75">
        <f>PXIL!R66</f>
        <v>0</v>
      </c>
      <c r="AK66" s="75">
        <f>RTM_IEX!L66</f>
        <v>6.71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5.0002314707652422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9.7799999999999994</v>
      </c>
      <c r="AB67" s="117">
        <f>-STOA!R67</f>
        <v>0</v>
      </c>
      <c r="AC67">
        <f t="shared" si="0"/>
        <v>0.19333803694273416</v>
      </c>
      <c r="AD67">
        <f t="shared" si="1"/>
        <v>21.776893433822508</v>
      </c>
      <c r="AE67">
        <f>'IDT-1'!D67</f>
        <v>0</v>
      </c>
      <c r="AF67" s="26"/>
      <c r="AG67">
        <f t="shared" si="2"/>
        <v>21.776893433822508</v>
      </c>
      <c r="AI67" s="75">
        <f>PXIL!L67</f>
        <v>0</v>
      </c>
      <c r="AJ67" s="75">
        <f>PXIL!R67</f>
        <v>0</v>
      </c>
      <c r="AK67" s="75">
        <f>RTM_IEX!L67</f>
        <v>7.19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5.0002314707652422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8.93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0.20697803694273414</v>
      </c>
      <c r="AD68">
        <f t="shared" ref="AD68:AD98" si="4">SUM(B68:AB68,AI68:AR68)-AC68</f>
        <v>23.31325343382251</v>
      </c>
      <c r="AE68">
        <f>'IDT-1'!D68</f>
        <v>0</v>
      </c>
      <c r="AF68" s="26"/>
      <c r="AG68">
        <f t="shared" ref="AG68:AG98" si="5">SUM(AD68:AF68)</f>
        <v>23.31325343382251</v>
      </c>
      <c r="AI68" s="75">
        <f>PXIL!L68</f>
        <v>0</v>
      </c>
      <c r="AJ68" s="75">
        <f>PXIL!R68</f>
        <v>0</v>
      </c>
      <c r="AK68" s="75">
        <f>RTM_IEX!L68</f>
        <v>9.59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5.0002314707652422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8.92</v>
      </c>
      <c r="AB69" s="117">
        <f>-STOA!R69</f>
        <v>0</v>
      </c>
      <c r="AC69">
        <f t="shared" si="3"/>
        <v>0.20847403694273414</v>
      </c>
      <c r="AD69">
        <f t="shared" si="4"/>
        <v>23.481757433822505</v>
      </c>
      <c r="AE69">
        <f>'IDT-1'!D69</f>
        <v>0</v>
      </c>
      <c r="AF69" s="26"/>
      <c r="AG69">
        <f t="shared" si="5"/>
        <v>23.481757433822505</v>
      </c>
      <c r="AI69" s="75">
        <f>PXIL!L69</f>
        <v>0</v>
      </c>
      <c r="AJ69" s="75">
        <f>PXIL!R69</f>
        <v>0</v>
      </c>
      <c r="AK69" s="75">
        <f>RTM_IEX!L69</f>
        <v>9.77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5.0002314707652422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8.8000000000000007</v>
      </c>
      <c r="AB70" s="117">
        <f>-STOA!R70</f>
        <v>0</v>
      </c>
      <c r="AC70">
        <f t="shared" si="3"/>
        <v>0.22264203694273416</v>
      </c>
      <c r="AD70">
        <f t="shared" si="4"/>
        <v>25.07758943382251</v>
      </c>
      <c r="AE70">
        <f>'IDT-1'!D70</f>
        <v>0</v>
      </c>
      <c r="AF70" s="26"/>
      <c r="AG70">
        <f t="shared" si="5"/>
        <v>25.07758943382251</v>
      </c>
      <c r="AI70" s="75">
        <f>PXIL!L70</f>
        <v>0</v>
      </c>
      <c r="AJ70" s="75">
        <f>PXIL!R70</f>
        <v>0</v>
      </c>
      <c r="AK70" s="75">
        <f>RTM_IEX!L70</f>
        <v>11.5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5.0002314707652422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8.26</v>
      </c>
      <c r="AB71" s="117">
        <f>-STOA!R71</f>
        <v>0</v>
      </c>
      <c r="AC71">
        <f t="shared" si="3"/>
        <v>0.22633803694273413</v>
      </c>
      <c r="AD71">
        <f t="shared" si="4"/>
        <v>25.493893433822507</v>
      </c>
      <c r="AE71">
        <f>'IDT-1'!D71</f>
        <v>0</v>
      </c>
      <c r="AF71" s="26"/>
      <c r="AG71">
        <f t="shared" si="5"/>
        <v>25.493893433822507</v>
      </c>
      <c r="AI71" s="75">
        <f>PXIL!L71</f>
        <v>0</v>
      </c>
      <c r="AJ71" s="75">
        <f>PXIL!R71</f>
        <v>0</v>
      </c>
      <c r="AK71" s="75">
        <f>RTM_IEX!L71</f>
        <v>12.46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5.0002314707652422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8.1</v>
      </c>
      <c r="AB72" s="117">
        <f>-STOA!R72</f>
        <v>0</v>
      </c>
      <c r="AC72">
        <f t="shared" si="3"/>
        <v>0.23082603694273413</v>
      </c>
      <c r="AD72">
        <f t="shared" si="4"/>
        <v>25.999405433822506</v>
      </c>
      <c r="AE72">
        <f>'IDT-1'!D72</f>
        <v>0</v>
      </c>
      <c r="AF72" s="26"/>
      <c r="AG72">
        <f t="shared" si="5"/>
        <v>25.999405433822506</v>
      </c>
      <c r="AI72" s="75">
        <f>PXIL!L72</f>
        <v>0</v>
      </c>
      <c r="AJ72" s="75">
        <f>PXIL!R72</f>
        <v>0</v>
      </c>
      <c r="AK72" s="75">
        <f>RTM_IEX!L72</f>
        <v>13.13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5.0002314707652422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7.95</v>
      </c>
      <c r="AB73" s="117">
        <f>-STOA!R73</f>
        <v>0</v>
      </c>
      <c r="AC73">
        <f t="shared" si="3"/>
        <v>0.24050603694273415</v>
      </c>
      <c r="AD73">
        <f t="shared" si="4"/>
        <v>27.089725433822508</v>
      </c>
      <c r="AE73">
        <f>'IDT-1'!D73</f>
        <v>0</v>
      </c>
      <c r="AF73" s="26"/>
      <c r="AG73">
        <f t="shared" si="5"/>
        <v>27.089725433822508</v>
      </c>
      <c r="AI73" s="75">
        <f>PXIL!L73</f>
        <v>0</v>
      </c>
      <c r="AJ73" s="75">
        <f>PXIL!R73</f>
        <v>0</v>
      </c>
      <c r="AK73" s="75">
        <f>RTM_IEX!L73</f>
        <v>14.38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5.0002314707652422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7.78</v>
      </c>
      <c r="AB74" s="117">
        <f>-STOA!R74</f>
        <v>0</v>
      </c>
      <c r="AC74">
        <f t="shared" si="3"/>
        <v>0.25581803694273414</v>
      </c>
      <c r="AD74">
        <f t="shared" si="4"/>
        <v>28.814413433822509</v>
      </c>
      <c r="AE74">
        <f>'IDT-1'!D74</f>
        <v>0</v>
      </c>
      <c r="AF74" s="26"/>
      <c r="AG74">
        <f t="shared" si="5"/>
        <v>28.814413433822509</v>
      </c>
      <c r="AI74" s="75">
        <f>PXIL!L74</f>
        <v>0</v>
      </c>
      <c r="AJ74" s="75">
        <f>PXIL!R74</f>
        <v>0</v>
      </c>
      <c r="AK74" s="75">
        <f>RTM_IEX!L74</f>
        <v>16.29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5.0002314707652422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7.67</v>
      </c>
      <c r="AB75" s="117">
        <f>-STOA!R75</f>
        <v>0</v>
      </c>
      <c r="AC75">
        <f t="shared" si="3"/>
        <v>0.26074603694273413</v>
      </c>
      <c r="AD75">
        <f t="shared" si="4"/>
        <v>29.369485433822508</v>
      </c>
      <c r="AE75">
        <f>'IDT-1'!D75</f>
        <v>0</v>
      </c>
      <c r="AF75" s="26"/>
      <c r="AG75">
        <f t="shared" si="5"/>
        <v>29.369485433822508</v>
      </c>
      <c r="AI75" s="75">
        <f>PXIL!L75</f>
        <v>0</v>
      </c>
      <c r="AJ75" s="75">
        <f>PXIL!R75</f>
        <v>0</v>
      </c>
      <c r="AK75" s="75">
        <f>RTM_IEX!L75</f>
        <v>16.96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7.67</v>
      </c>
      <c r="AB76" s="117">
        <f>-STOA!R76</f>
        <v>0</v>
      </c>
      <c r="AC76">
        <f t="shared" si="3"/>
        <v>0.26329600000000003</v>
      </c>
      <c r="AD76">
        <f t="shared" si="4"/>
        <v>29.656704000000001</v>
      </c>
      <c r="AE76">
        <f>'IDT-1'!D76</f>
        <v>0</v>
      </c>
      <c r="AF76" s="26"/>
      <c r="AG76">
        <f t="shared" si="5"/>
        <v>29.656704000000001</v>
      </c>
      <c r="AI76" s="75">
        <f>PXIL!L76</f>
        <v>0</v>
      </c>
      <c r="AJ76" s="75">
        <f>PXIL!R76</f>
        <v>0</v>
      </c>
      <c r="AK76" s="75">
        <f>RTM_IEX!L76</f>
        <v>17.25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7.67</v>
      </c>
      <c r="AB77" s="117">
        <f>-STOA!R77</f>
        <v>0</v>
      </c>
      <c r="AC77">
        <f t="shared" si="3"/>
        <v>0.26752000000000004</v>
      </c>
      <c r="AD77">
        <f t="shared" si="4"/>
        <v>30.132479999999997</v>
      </c>
      <c r="AE77">
        <f>'IDT-1'!D77</f>
        <v>0</v>
      </c>
      <c r="AF77" s="26"/>
      <c r="AG77">
        <f t="shared" si="5"/>
        <v>30.132479999999997</v>
      </c>
      <c r="AI77" s="75">
        <f>PXIL!L77</f>
        <v>0</v>
      </c>
      <c r="AJ77" s="75">
        <f>PXIL!R77</f>
        <v>0</v>
      </c>
      <c r="AK77" s="75">
        <f>RTM_IEX!L77</f>
        <v>17.73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7.67</v>
      </c>
      <c r="AB78" s="117">
        <f>-STOA!R78</f>
        <v>0</v>
      </c>
      <c r="AC78">
        <f t="shared" si="3"/>
        <v>0.269984</v>
      </c>
      <c r="AD78">
        <f t="shared" si="4"/>
        <v>30.410015999999999</v>
      </c>
      <c r="AE78">
        <f>'IDT-1'!D78</f>
        <v>0</v>
      </c>
      <c r="AF78" s="26"/>
      <c r="AG78">
        <f t="shared" si="5"/>
        <v>30.410015999999999</v>
      </c>
      <c r="AI78" s="75">
        <f>PXIL!L78</f>
        <v>0</v>
      </c>
      <c r="AJ78" s="75">
        <f>PXIL!R78</f>
        <v>0</v>
      </c>
      <c r="AK78" s="75">
        <f>RTM_IEX!L78</f>
        <v>18.010000000000002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7.67</v>
      </c>
      <c r="AB79" s="117">
        <f>-STOA!R79</f>
        <v>0</v>
      </c>
      <c r="AC79">
        <f t="shared" si="3"/>
        <v>0.269984</v>
      </c>
      <c r="AD79">
        <f t="shared" si="4"/>
        <v>30.410015999999999</v>
      </c>
      <c r="AE79">
        <f>'IDT-1'!D79</f>
        <v>0</v>
      </c>
      <c r="AF79" s="26"/>
      <c r="AG79">
        <f t="shared" si="5"/>
        <v>30.410015999999999</v>
      </c>
      <c r="AI79" s="75">
        <f>PXIL!L79</f>
        <v>0</v>
      </c>
      <c r="AJ79" s="75">
        <f>PXIL!R79</f>
        <v>0</v>
      </c>
      <c r="AK79" s="75">
        <f>RTM_IEX!L79</f>
        <v>18.010000000000002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5.0002314707652422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7.67</v>
      </c>
      <c r="AB80" s="117">
        <f>-STOA!R80</f>
        <v>0</v>
      </c>
      <c r="AC80">
        <f t="shared" si="3"/>
        <v>0.27174603694273414</v>
      </c>
      <c r="AD80">
        <f t="shared" si="4"/>
        <v>30.608485433822509</v>
      </c>
      <c r="AE80">
        <f>'IDT-1'!D80</f>
        <v>0</v>
      </c>
      <c r="AF80" s="26"/>
      <c r="AG80">
        <f t="shared" si="5"/>
        <v>30.608485433822509</v>
      </c>
      <c r="AI80" s="75">
        <f>PXIL!L80</f>
        <v>0</v>
      </c>
      <c r="AJ80" s="75">
        <f>PXIL!R80</f>
        <v>0</v>
      </c>
      <c r="AK80" s="75">
        <f>RTM_IEX!L80</f>
        <v>18.21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5.0002314707652422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7.67</v>
      </c>
      <c r="AB81" s="117">
        <f>-STOA!R81</f>
        <v>0</v>
      </c>
      <c r="AC81">
        <f t="shared" si="3"/>
        <v>0.25485003694273412</v>
      </c>
      <c r="AD81">
        <f t="shared" si="4"/>
        <v>28.705381433822506</v>
      </c>
      <c r="AE81">
        <f>'IDT-1'!D81</f>
        <v>0</v>
      </c>
      <c r="AF81" s="26"/>
      <c r="AG81">
        <f t="shared" si="5"/>
        <v>28.705381433822506</v>
      </c>
      <c r="AI81" s="75">
        <f>PXIL!L81</f>
        <v>0</v>
      </c>
      <c r="AJ81" s="75">
        <f>PXIL!R81</f>
        <v>0</v>
      </c>
      <c r="AK81" s="75">
        <f>RTM_IEX!L81</f>
        <v>16.29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5.0002314707652422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7.67</v>
      </c>
      <c r="AB82" s="117">
        <f>-STOA!R82</f>
        <v>0</v>
      </c>
      <c r="AC82">
        <f t="shared" si="3"/>
        <v>0.25485003694273412</v>
      </c>
      <c r="AD82">
        <f t="shared" si="4"/>
        <v>28.705381433822506</v>
      </c>
      <c r="AE82">
        <f>'IDT-1'!D82</f>
        <v>0</v>
      </c>
      <c r="AF82" s="26"/>
      <c r="AG82">
        <f t="shared" si="5"/>
        <v>28.705381433822506</v>
      </c>
      <c r="AI82" s="75">
        <f>PXIL!L82</f>
        <v>0</v>
      </c>
      <c r="AJ82" s="75">
        <f>PXIL!R82</f>
        <v>0</v>
      </c>
      <c r="AK82" s="75">
        <f>RTM_IEX!L82</f>
        <v>16.29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7.67</v>
      </c>
      <c r="AB83" s="117">
        <f>-STOA!R83</f>
        <v>0</v>
      </c>
      <c r="AC83">
        <f t="shared" si="3"/>
        <v>0.25485003694273412</v>
      </c>
      <c r="AD83">
        <f t="shared" si="4"/>
        <v>28.705381433822506</v>
      </c>
      <c r="AE83">
        <f>'IDT-1'!D83</f>
        <v>0</v>
      </c>
      <c r="AF83" s="26"/>
      <c r="AG83">
        <f t="shared" si="5"/>
        <v>28.705381433822506</v>
      </c>
      <c r="AI83" s="75">
        <f>PXIL!L83</f>
        <v>0</v>
      </c>
      <c r="AJ83" s="75">
        <f>PXIL!R83</f>
        <v>0</v>
      </c>
      <c r="AK83" s="75">
        <f>RTM_IEX!L83</f>
        <v>16.29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7.67</v>
      </c>
      <c r="AB84" s="117">
        <f>-STOA!R84</f>
        <v>0</v>
      </c>
      <c r="AC84">
        <f t="shared" si="3"/>
        <v>0.25485003694273412</v>
      </c>
      <c r="AD84">
        <f t="shared" si="4"/>
        <v>28.705381433822506</v>
      </c>
      <c r="AE84">
        <f>'IDT-1'!D84</f>
        <v>0</v>
      </c>
      <c r="AF84" s="26"/>
      <c r="AG84">
        <f t="shared" si="5"/>
        <v>28.705381433822506</v>
      </c>
      <c r="AI84" s="75">
        <f>PXIL!L84</f>
        <v>0</v>
      </c>
      <c r="AJ84" s="75">
        <f>PXIL!R84</f>
        <v>0</v>
      </c>
      <c r="AK84" s="75">
        <f>RTM_IEX!L84</f>
        <v>16.29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7.67</v>
      </c>
      <c r="AB85" s="117">
        <f>-STOA!R85</f>
        <v>0</v>
      </c>
      <c r="AC85">
        <f t="shared" si="3"/>
        <v>0.25485003694273412</v>
      </c>
      <c r="AD85">
        <f t="shared" si="4"/>
        <v>28.705381433822506</v>
      </c>
      <c r="AE85">
        <f>'IDT-1'!D85</f>
        <v>0</v>
      </c>
      <c r="AF85" s="26"/>
      <c r="AG85">
        <f t="shared" si="5"/>
        <v>28.705381433822506</v>
      </c>
      <c r="AI85" s="75">
        <f>PXIL!L85</f>
        <v>0</v>
      </c>
      <c r="AJ85" s="75">
        <f>PXIL!R85</f>
        <v>0</v>
      </c>
      <c r="AK85" s="75">
        <f>RTM_IEX!L85</f>
        <v>16.29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7.67</v>
      </c>
      <c r="AB86" s="117">
        <f>-STOA!R86</f>
        <v>0</v>
      </c>
      <c r="AC86">
        <f t="shared" si="3"/>
        <v>0.25062603694273411</v>
      </c>
      <c r="AD86">
        <f t="shared" si="4"/>
        <v>28.229605433822506</v>
      </c>
      <c r="AE86">
        <f>'IDT-1'!D86</f>
        <v>0</v>
      </c>
      <c r="AF86" s="26"/>
      <c r="AG86">
        <f t="shared" si="5"/>
        <v>28.229605433822506</v>
      </c>
      <c r="AI86" s="75">
        <f>PXIL!L86</f>
        <v>0</v>
      </c>
      <c r="AJ86" s="75">
        <f>PXIL!R86</f>
        <v>0</v>
      </c>
      <c r="AK86" s="75">
        <f>RTM_IEX!L86</f>
        <v>15.81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7.67</v>
      </c>
      <c r="AB87" s="117">
        <f>-STOA!R87</f>
        <v>0</v>
      </c>
      <c r="AC87">
        <f t="shared" si="3"/>
        <v>0.24640203694273413</v>
      </c>
      <c r="AD87">
        <f t="shared" si="4"/>
        <v>27.75382943382251</v>
      </c>
      <c r="AE87">
        <f>'IDT-1'!D87</f>
        <v>0</v>
      </c>
      <c r="AF87" s="26"/>
      <c r="AG87">
        <f t="shared" si="5"/>
        <v>27.75382943382251</v>
      </c>
      <c r="AI87" s="75">
        <f>PXIL!L87</f>
        <v>0</v>
      </c>
      <c r="AJ87" s="75">
        <f>PXIL!R87</f>
        <v>0</v>
      </c>
      <c r="AK87" s="75">
        <f>RTM_IEX!L87</f>
        <v>15.33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7.67</v>
      </c>
      <c r="AB88" s="117">
        <f>-STOA!R88</f>
        <v>0</v>
      </c>
      <c r="AC88">
        <f t="shared" si="3"/>
        <v>0.24217803694273415</v>
      </c>
      <c r="AD88">
        <f t="shared" si="4"/>
        <v>27.278053433822507</v>
      </c>
      <c r="AE88">
        <f>'IDT-1'!D88</f>
        <v>0</v>
      </c>
      <c r="AF88" s="26"/>
      <c r="AG88">
        <f t="shared" si="5"/>
        <v>27.278053433822507</v>
      </c>
      <c r="AI88" s="75">
        <f>PXIL!L88</f>
        <v>0</v>
      </c>
      <c r="AJ88" s="75">
        <f>PXIL!R88</f>
        <v>0</v>
      </c>
      <c r="AK88" s="75">
        <f>RTM_IEX!L88</f>
        <v>14.85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7.67</v>
      </c>
      <c r="AB89" s="117">
        <f>-STOA!R89</f>
        <v>0</v>
      </c>
      <c r="AC89">
        <f t="shared" si="3"/>
        <v>0.23795403694273415</v>
      </c>
      <c r="AD89">
        <f t="shared" si="4"/>
        <v>26.802277433822507</v>
      </c>
      <c r="AE89">
        <f>'IDT-1'!D89</f>
        <v>0</v>
      </c>
      <c r="AF89" s="26"/>
      <c r="AG89">
        <f t="shared" si="5"/>
        <v>26.802277433822507</v>
      </c>
      <c r="AI89" s="75">
        <f>PXIL!L89</f>
        <v>0</v>
      </c>
      <c r="AJ89" s="75">
        <f>PXIL!R89</f>
        <v>0</v>
      </c>
      <c r="AK89" s="75">
        <f>RTM_IEX!L89</f>
        <v>14.37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7.67</v>
      </c>
      <c r="AB90" s="117">
        <f>-STOA!R90</f>
        <v>0</v>
      </c>
      <c r="AC90">
        <f t="shared" si="3"/>
        <v>0.22950603694273414</v>
      </c>
      <c r="AD90">
        <f t="shared" si="4"/>
        <v>25.850725433822507</v>
      </c>
      <c r="AE90">
        <f>'IDT-1'!D90</f>
        <v>0</v>
      </c>
      <c r="AF90" s="26"/>
      <c r="AG90">
        <f t="shared" si="5"/>
        <v>25.850725433822507</v>
      </c>
      <c r="AI90" s="75">
        <f>PXIL!L90</f>
        <v>0</v>
      </c>
      <c r="AJ90" s="75">
        <f>PXIL!R90</f>
        <v>0</v>
      </c>
      <c r="AK90" s="75">
        <f>RTM_IEX!L90</f>
        <v>13.41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7.67</v>
      </c>
      <c r="AB91" s="117">
        <f>-STOA!R91</f>
        <v>0</v>
      </c>
      <c r="AC91">
        <f t="shared" si="3"/>
        <v>0.22114603694273416</v>
      </c>
      <c r="AD91">
        <f t="shared" si="4"/>
        <v>24.909085433822508</v>
      </c>
      <c r="AE91">
        <f>'IDT-1'!D91</f>
        <v>0</v>
      </c>
      <c r="AF91" s="26"/>
      <c r="AG91">
        <f t="shared" si="5"/>
        <v>24.909085433822508</v>
      </c>
      <c r="AI91" s="75">
        <f>PXIL!L91</f>
        <v>0</v>
      </c>
      <c r="AJ91" s="75">
        <f>PXIL!R91</f>
        <v>0</v>
      </c>
      <c r="AK91" s="75">
        <f>RTM_IEX!L91</f>
        <v>12.46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7.67</v>
      </c>
      <c r="AB92" s="117">
        <f>-STOA!R92</f>
        <v>0</v>
      </c>
      <c r="AC92">
        <f t="shared" si="3"/>
        <v>0.20847403694273414</v>
      </c>
      <c r="AD92">
        <f t="shared" si="4"/>
        <v>23.481757433822505</v>
      </c>
      <c r="AE92">
        <f>'IDT-1'!D92</f>
        <v>0</v>
      </c>
      <c r="AF92" s="26"/>
      <c r="AG92">
        <f t="shared" si="5"/>
        <v>23.481757433822505</v>
      </c>
      <c r="AI92" s="75">
        <f>PXIL!L92</f>
        <v>0</v>
      </c>
      <c r="AJ92" s="75">
        <f>PXIL!R92</f>
        <v>0</v>
      </c>
      <c r="AK92" s="75">
        <f>RTM_IEX!L92</f>
        <v>11.02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7.67</v>
      </c>
      <c r="AB93" s="117">
        <f>-STOA!R93</f>
        <v>0</v>
      </c>
      <c r="AC93">
        <f t="shared" si="3"/>
        <v>0.19157803694273412</v>
      </c>
      <c r="AD93">
        <f t="shared" si="4"/>
        <v>21.578653433822506</v>
      </c>
      <c r="AE93">
        <f>'IDT-1'!D93</f>
        <v>0</v>
      </c>
      <c r="AF93" s="26"/>
      <c r="AG93">
        <f t="shared" si="5"/>
        <v>21.578653433822506</v>
      </c>
      <c r="AI93" s="75">
        <f>PXIL!L93</f>
        <v>0</v>
      </c>
      <c r="AJ93" s="75">
        <f>PXIL!R93</f>
        <v>0</v>
      </c>
      <c r="AK93" s="75">
        <f>RTM_IEX!L93</f>
        <v>9.1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7.67</v>
      </c>
      <c r="AB94" s="117">
        <f>-STOA!R94</f>
        <v>0</v>
      </c>
      <c r="AC94">
        <f t="shared" si="3"/>
        <v>0.18313003694273416</v>
      </c>
      <c r="AD94">
        <f t="shared" si="4"/>
        <v>20.627101433822506</v>
      </c>
      <c r="AE94">
        <f>'IDT-1'!D94</f>
        <v>0</v>
      </c>
      <c r="AF94" s="26"/>
      <c r="AG94">
        <f t="shared" si="5"/>
        <v>20.627101433822506</v>
      </c>
      <c r="AI94" s="75">
        <f>PXIL!L94</f>
        <v>0</v>
      </c>
      <c r="AJ94" s="75">
        <f>PXIL!R94</f>
        <v>0</v>
      </c>
      <c r="AK94" s="75">
        <f>RTM_IEX!L94</f>
        <v>8.14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7.67</v>
      </c>
      <c r="AB95" s="117">
        <f>-STOA!R95</f>
        <v>0</v>
      </c>
      <c r="AC95">
        <f t="shared" si="3"/>
        <v>0.17477003694273413</v>
      </c>
      <c r="AD95">
        <f t="shared" si="4"/>
        <v>19.685461433822507</v>
      </c>
      <c r="AE95">
        <f>'IDT-1'!D95</f>
        <v>0</v>
      </c>
      <c r="AF95" s="26"/>
      <c r="AG95">
        <f t="shared" si="5"/>
        <v>19.685461433822507</v>
      </c>
      <c r="AI95" s="75">
        <f>PXIL!L95</f>
        <v>0</v>
      </c>
      <c r="AJ95" s="75">
        <f>PXIL!R95</f>
        <v>0</v>
      </c>
      <c r="AK95" s="75">
        <f>RTM_IEX!L95</f>
        <v>7.19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7.67</v>
      </c>
      <c r="AB96" s="117">
        <f>-STOA!R96</f>
        <v>0</v>
      </c>
      <c r="AC96">
        <f t="shared" si="3"/>
        <v>0.16209803694273414</v>
      </c>
      <c r="AD96">
        <f t="shared" si="4"/>
        <v>18.258133433822508</v>
      </c>
      <c r="AE96">
        <f>'IDT-1'!D96</f>
        <v>0</v>
      </c>
      <c r="AF96" s="26"/>
      <c r="AG96">
        <f t="shared" si="5"/>
        <v>18.258133433822508</v>
      </c>
      <c r="AI96" s="75">
        <f>PXIL!L96</f>
        <v>0</v>
      </c>
      <c r="AJ96" s="75">
        <f>PXIL!R96</f>
        <v>0</v>
      </c>
      <c r="AK96" s="75">
        <f>RTM_IEX!L96</f>
        <v>5.75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7.67</v>
      </c>
      <c r="AB97" s="117">
        <f>-STOA!R97</f>
        <v>0</v>
      </c>
      <c r="AC97">
        <f t="shared" si="3"/>
        <v>0.14942603694273413</v>
      </c>
      <c r="AD97">
        <f t="shared" si="4"/>
        <v>16.830805433822505</v>
      </c>
      <c r="AE97">
        <f>'IDT-1'!D97</f>
        <v>0</v>
      </c>
      <c r="AF97" s="26"/>
      <c r="AG97">
        <f t="shared" si="5"/>
        <v>16.830805433822505</v>
      </c>
      <c r="AI97" s="75">
        <f>PXIL!L97</f>
        <v>0</v>
      </c>
      <c r="AJ97" s="75">
        <f>PXIL!R97</f>
        <v>0</v>
      </c>
      <c r="AK97" s="75">
        <f>RTM_IEX!L97</f>
        <v>4.3099999999999996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7.67</v>
      </c>
      <c r="AB98" s="117">
        <f>-STOA!R98</f>
        <v>0</v>
      </c>
      <c r="AC98">
        <f t="shared" si="3"/>
        <v>0.14520203694273415</v>
      </c>
      <c r="AD98">
        <f t="shared" si="4"/>
        <v>16.355029433822509</v>
      </c>
      <c r="AE98">
        <f>'IDT-1'!D98</f>
        <v>0</v>
      </c>
      <c r="AF98" s="26"/>
      <c r="AG98">
        <f t="shared" si="5"/>
        <v>16.355029433822509</v>
      </c>
      <c r="AI98" s="75">
        <f>PXIL!L98</f>
        <v>0</v>
      </c>
      <c r="AJ98" s="75">
        <f>PXIL!R98</f>
        <v>0</v>
      </c>
      <c r="AK98" s="75">
        <f>RTM_IEX!L98</f>
        <v>3.83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0.12000381926762652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0.22343499999999969</v>
      </c>
      <c r="AB99" s="117">
        <f t="shared" si="6"/>
        <v>0</v>
      </c>
      <c r="AC99">
        <f t="shared" si="6"/>
        <v>4.9512216095551152E-3</v>
      </c>
      <c r="AD99">
        <f t="shared" si="6"/>
        <v>0.55768759765807174</v>
      </c>
      <c r="AE99">
        <f t="shared" ref="AE99:AR99" si="7">SUM(AE3:AE98)/4000</f>
        <v>0</v>
      </c>
      <c r="AG99">
        <f t="shared" si="7"/>
        <v>0.55768759765807174</v>
      </c>
      <c r="AI99">
        <f t="shared" si="7"/>
        <v>0</v>
      </c>
      <c r="AJ99">
        <f t="shared" si="7"/>
        <v>0</v>
      </c>
      <c r="AK99">
        <f t="shared" si="7"/>
        <v>0.21919999999999995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44952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3" t="s">
        <v>143</v>
      </c>
      <c r="Q1" s="233" t="s">
        <v>144</v>
      </c>
      <c r="R1" s="79"/>
      <c r="S1" s="79"/>
      <c r="T1" s="82" t="s">
        <v>302</v>
      </c>
      <c r="U1" s="234" t="s">
        <v>303</v>
      </c>
      <c r="V1" s="107" t="s">
        <v>316</v>
      </c>
      <c r="W1" s="107" t="s">
        <v>302</v>
      </c>
      <c r="X1" s="224" t="s">
        <v>335</v>
      </c>
      <c r="Y1" s="231" t="s">
        <v>223</v>
      </c>
      <c r="Z1" s="231" t="s">
        <v>224</v>
      </c>
      <c r="AA1" s="235" t="s">
        <v>198</v>
      </c>
      <c r="AB1" s="235" t="s">
        <v>199</v>
      </c>
      <c r="AC1" s="27" t="s">
        <v>189</v>
      </c>
      <c r="AD1" s="224" t="s">
        <v>142</v>
      </c>
      <c r="AG1" s="224" t="s">
        <v>278</v>
      </c>
      <c r="AI1" s="231" t="s">
        <v>384</v>
      </c>
      <c r="AJ1" s="231" t="s">
        <v>385</v>
      </c>
      <c r="AK1" s="231" t="s">
        <v>386</v>
      </c>
      <c r="AL1" s="231" t="s">
        <v>387</v>
      </c>
      <c r="AM1" s="231" t="s">
        <v>388</v>
      </c>
      <c r="AN1" s="231" t="s">
        <v>389</v>
      </c>
      <c r="AO1" s="230" t="s">
        <v>412</v>
      </c>
      <c r="AP1" s="230" t="s">
        <v>413</v>
      </c>
      <c r="AQ1" s="230" t="s">
        <v>414</v>
      </c>
      <c r="AR1" s="230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3"/>
      <c r="Q2" s="233"/>
      <c r="R2" s="79"/>
      <c r="S2" s="79"/>
      <c r="T2" s="82" t="s">
        <v>315</v>
      </c>
      <c r="U2" s="234"/>
      <c r="V2" s="107" t="s">
        <v>304</v>
      </c>
      <c r="W2" s="107" t="s">
        <v>304</v>
      </c>
      <c r="X2" s="224"/>
      <c r="Y2" s="231"/>
      <c r="Z2" s="231"/>
      <c r="AA2" s="235"/>
      <c r="AB2" s="235"/>
      <c r="AC2" s="27">
        <f>Allocation!J1/100</f>
        <v>8.8000000000000005E-3</v>
      </c>
      <c r="AD2" s="224"/>
      <c r="AE2" t="s">
        <v>276</v>
      </c>
      <c r="AG2" s="224"/>
      <c r="AI2" s="231"/>
      <c r="AJ2" s="231"/>
      <c r="AK2" s="231"/>
      <c r="AL2" s="231"/>
      <c r="AM2" s="231"/>
      <c r="AN2" s="231"/>
      <c r="AO2" s="230"/>
      <c r="AP2" s="230"/>
      <c r="AQ2" s="230"/>
      <c r="AR2" s="23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12.004483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0.10563945040000002</v>
      </c>
      <c r="AD3">
        <f>SUM(B3:AB3,AI3:AR3)-AC3</f>
        <v>11.8988435496</v>
      </c>
      <c r="AE3">
        <v>0</v>
      </c>
      <c r="AF3" s="26"/>
      <c r="AG3">
        <f>SUM(AD3:AF3)</f>
        <v>11.8988435496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11.121714000000001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9.7871083200000014E-2</v>
      </c>
      <c r="AD4">
        <f t="shared" ref="AD4:AD67" si="1">SUM(B4:AB4,AI4:AR4)-AC4</f>
        <v>11.023842916800001</v>
      </c>
      <c r="AE4">
        <v>0</v>
      </c>
      <c r="AF4" s="26"/>
      <c r="AG4">
        <f t="shared" ref="AG4:AG67" si="2">SUM(AD4:AF4)</f>
        <v>11.023842916800001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11.113320999999999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9.7797224799999999E-2</v>
      </c>
      <c r="AD5">
        <f t="shared" si="1"/>
        <v>11.015523775199998</v>
      </c>
      <c r="AE5">
        <v>0</v>
      </c>
      <c r="AF5" s="26"/>
      <c r="AG5">
        <f t="shared" si="2"/>
        <v>11.015523775199998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11.485099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0.10106887120000001</v>
      </c>
      <c r="AD6">
        <f t="shared" si="1"/>
        <v>11.384030128799999</v>
      </c>
      <c r="AE6">
        <v>0</v>
      </c>
      <c r="AF6" s="26"/>
      <c r="AG6">
        <f t="shared" si="2"/>
        <v>11.384030128799999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10.876865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9.5716412000000015E-2</v>
      </c>
      <c r="AD7">
        <f t="shared" si="1"/>
        <v>10.781148588000001</v>
      </c>
      <c r="AE7">
        <v>0</v>
      </c>
      <c r="AF7" s="26"/>
      <c r="AG7">
        <f t="shared" si="2"/>
        <v>10.781148588000001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11.429824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0.10058245120000001</v>
      </c>
      <c r="AD8">
        <f t="shared" si="1"/>
        <v>11.329241548800001</v>
      </c>
      <c r="AE8">
        <v>0</v>
      </c>
      <c r="AF8" s="26"/>
      <c r="AG8">
        <f t="shared" si="2"/>
        <v>11.329241548800001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12.132743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0.1067681384</v>
      </c>
      <c r="AD9">
        <f t="shared" si="1"/>
        <v>12.0259748616</v>
      </c>
      <c r="AE9">
        <v>0</v>
      </c>
      <c r="AF9" s="26"/>
      <c r="AG9">
        <f t="shared" si="2"/>
        <v>12.0259748616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11.971318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0.10534759840000001</v>
      </c>
      <c r="AD10">
        <f t="shared" si="1"/>
        <v>11.8659704016</v>
      </c>
      <c r="AE10">
        <v>0</v>
      </c>
      <c r="AF10" s="26"/>
      <c r="AG10">
        <f t="shared" si="2"/>
        <v>11.8659704016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14.369934000000001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0.12733541919999999</v>
      </c>
      <c r="AD11">
        <f t="shared" si="1"/>
        <v>14.342598580800001</v>
      </c>
      <c r="AE11">
        <v>0</v>
      </c>
      <c r="AF11" s="26"/>
      <c r="AG11">
        <f t="shared" si="2"/>
        <v>14.342598580800001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0.1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14.369934000000001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0.1290074192</v>
      </c>
      <c r="AD12">
        <f t="shared" si="1"/>
        <v>14.530926580799999</v>
      </c>
      <c r="AE12">
        <v>0</v>
      </c>
      <c r="AF12" s="26"/>
      <c r="AG12">
        <f t="shared" si="2"/>
        <v>14.530926580799999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0.28999999999999998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13.876579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0.1221138952</v>
      </c>
      <c r="AD13">
        <f t="shared" si="1"/>
        <v>13.7544651048</v>
      </c>
      <c r="AE13">
        <v>0</v>
      </c>
      <c r="AF13" s="26"/>
      <c r="AG13">
        <f t="shared" si="2"/>
        <v>13.7544651048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14.369934000000001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0.13490341920000001</v>
      </c>
      <c r="AD14">
        <f t="shared" si="1"/>
        <v>15.195030580800001</v>
      </c>
      <c r="AE14">
        <v>0</v>
      </c>
      <c r="AF14" s="26"/>
      <c r="AG14">
        <f t="shared" si="2"/>
        <v>15.195030580800001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0.96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14.369934000000001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0.13912741919999999</v>
      </c>
      <c r="AD15">
        <f t="shared" si="1"/>
        <v>15.670806580800001</v>
      </c>
      <c r="AE15">
        <v>0</v>
      </c>
      <c r="AF15" s="26"/>
      <c r="AG15">
        <f t="shared" si="2"/>
        <v>15.670806580800001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1.44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14.369934000000001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0.13912741919999999</v>
      </c>
      <c r="AD16">
        <f t="shared" si="1"/>
        <v>15.670806580800001</v>
      </c>
      <c r="AE16">
        <v>0</v>
      </c>
      <c r="AF16" s="26"/>
      <c r="AG16">
        <f t="shared" si="2"/>
        <v>15.670806580800001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1.44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14.369934000000001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0.13235141920000001</v>
      </c>
      <c r="AD17">
        <f t="shared" si="1"/>
        <v>14.9075825808</v>
      </c>
      <c r="AE17">
        <v>0</v>
      </c>
      <c r="AF17" s="26"/>
      <c r="AG17">
        <f t="shared" si="2"/>
        <v>14.9075825808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0.67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14.369934000000001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0.13912741919999999</v>
      </c>
      <c r="AD18">
        <f t="shared" si="1"/>
        <v>15.670806580800001</v>
      </c>
      <c r="AE18">
        <v>0</v>
      </c>
      <c r="AF18" s="26"/>
      <c r="AG18">
        <f t="shared" si="2"/>
        <v>15.670806580800001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1.44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14.369934000000001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0.1433514192</v>
      </c>
      <c r="AD19">
        <f t="shared" si="1"/>
        <v>16.146582580800004</v>
      </c>
      <c r="AE19">
        <v>0</v>
      </c>
      <c r="AF19" s="26"/>
      <c r="AG19">
        <f t="shared" si="2"/>
        <v>16.146582580800004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1.92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14.369934000000001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0.1450234192</v>
      </c>
      <c r="AD20">
        <f t="shared" si="1"/>
        <v>16.334910580799999</v>
      </c>
      <c r="AE20">
        <v>0</v>
      </c>
      <c r="AF20" s="26"/>
      <c r="AG20">
        <f t="shared" si="2"/>
        <v>16.334910580799999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2.11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14.369934000000001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0.1593674192</v>
      </c>
      <c r="AD21">
        <f t="shared" si="1"/>
        <v>17.950566580800004</v>
      </c>
      <c r="AE21">
        <v>0</v>
      </c>
      <c r="AF21" s="26"/>
      <c r="AG21">
        <f t="shared" si="2"/>
        <v>17.950566580800004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3.74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14.369934000000001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0.16948741919999999</v>
      </c>
      <c r="AD22">
        <f t="shared" si="1"/>
        <v>19.090446580800002</v>
      </c>
      <c r="AE22">
        <v>0</v>
      </c>
      <c r="AF22" s="26"/>
      <c r="AG22">
        <f t="shared" si="2"/>
        <v>19.090446580800002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4.8899999999999997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14.369934000000001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0.20820741919999999</v>
      </c>
      <c r="AD23">
        <f t="shared" si="1"/>
        <v>23.451726580799999</v>
      </c>
      <c r="AE23">
        <v>0</v>
      </c>
      <c r="AF23" s="26"/>
      <c r="AG23">
        <f t="shared" si="2"/>
        <v>23.451726580799999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9.2899999999999991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14.369934000000001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0.21075941920000002</v>
      </c>
      <c r="AD24">
        <f t="shared" si="1"/>
        <v>23.7391745808</v>
      </c>
      <c r="AE24">
        <v>0</v>
      </c>
      <c r="AF24" s="26"/>
      <c r="AG24">
        <f t="shared" si="2"/>
        <v>23.7391745808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9.58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14.369934000000001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0.20741541920000001</v>
      </c>
      <c r="AD25">
        <f t="shared" si="1"/>
        <v>23.3625185808</v>
      </c>
      <c r="AE25">
        <v>0</v>
      </c>
      <c r="AF25" s="26"/>
      <c r="AG25">
        <f t="shared" si="2"/>
        <v>23.3625185808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9.1999999999999993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14.369934000000001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0.21075941920000002</v>
      </c>
      <c r="AD26">
        <f t="shared" si="1"/>
        <v>23.7391745808</v>
      </c>
      <c r="AE26">
        <v>0</v>
      </c>
      <c r="AF26" s="26"/>
      <c r="AG26">
        <f t="shared" si="2"/>
        <v>23.7391745808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9.58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14.369934000000001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0.19729541920000002</v>
      </c>
      <c r="AD27">
        <f t="shared" si="1"/>
        <v>22.222638580800002</v>
      </c>
      <c r="AE27">
        <v>0</v>
      </c>
      <c r="AF27" s="26"/>
      <c r="AG27">
        <f t="shared" si="2"/>
        <v>22.222638580800002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8.0500000000000007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14.369934000000001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0.17705541920000001</v>
      </c>
      <c r="AD28">
        <f t="shared" si="1"/>
        <v>19.942878580800002</v>
      </c>
      <c r="AE28">
        <v>0</v>
      </c>
      <c r="AF28" s="26"/>
      <c r="AG28">
        <f t="shared" si="2"/>
        <v>19.942878580800002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5.75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14.369934000000001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7.19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0.18972741920000002</v>
      </c>
      <c r="AD29">
        <f t="shared" si="1"/>
        <v>21.370206580800001</v>
      </c>
      <c r="AE29">
        <v>0</v>
      </c>
      <c r="AF29" s="26"/>
      <c r="AG29">
        <f t="shared" si="2"/>
        <v>21.370206580800001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14.369934000000001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8.82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0.20407141920000002</v>
      </c>
      <c r="AD30">
        <f t="shared" si="1"/>
        <v>22.985862580799999</v>
      </c>
      <c r="AE30">
        <v>0</v>
      </c>
      <c r="AF30" s="26"/>
      <c r="AG30">
        <f t="shared" si="2"/>
        <v>22.985862580799999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14.369934000000001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0.19051941920000004</v>
      </c>
      <c r="AD31">
        <f t="shared" si="1"/>
        <v>21.459414580800001</v>
      </c>
      <c r="AE31">
        <v>0</v>
      </c>
      <c r="AF31" s="26"/>
      <c r="AG31">
        <f t="shared" si="2"/>
        <v>21.459414580800001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14.369934000000001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0.1264554192</v>
      </c>
      <c r="AD32">
        <f t="shared" si="1"/>
        <v>14.243478580800002</v>
      </c>
      <c r="AE32">
        <v>0</v>
      </c>
      <c r="AF32" s="26"/>
      <c r="AG32">
        <f t="shared" si="2"/>
        <v>14.243478580800002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14.369934000000001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0.1264554192</v>
      </c>
      <c r="AD33">
        <f t="shared" si="1"/>
        <v>14.243478580800002</v>
      </c>
      <c r="AE33">
        <v>0</v>
      </c>
      <c r="AF33" s="26"/>
      <c r="AG33">
        <f t="shared" si="2"/>
        <v>14.243478580800002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14.369934000000001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2.2000000000000002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0.14581541920000002</v>
      </c>
      <c r="AD34">
        <f t="shared" si="1"/>
        <v>16.424118580799998</v>
      </c>
      <c r="AE34">
        <v>0</v>
      </c>
      <c r="AF34" s="26"/>
      <c r="AG34">
        <f t="shared" si="2"/>
        <v>16.424118580799998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14.369934000000001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2.11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0.1450234192</v>
      </c>
      <c r="AD35">
        <f t="shared" si="1"/>
        <v>16.334910580799999</v>
      </c>
      <c r="AE35">
        <v>0</v>
      </c>
      <c r="AF35" s="26"/>
      <c r="AG35">
        <f t="shared" si="2"/>
        <v>16.334910580799999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14.369934000000001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5.37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0.17371141920000002</v>
      </c>
      <c r="AD36">
        <f t="shared" si="1"/>
        <v>19.566222580800002</v>
      </c>
      <c r="AE36">
        <v>0</v>
      </c>
      <c r="AF36" s="26"/>
      <c r="AG36">
        <f t="shared" si="2"/>
        <v>19.566222580800002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14.369934000000001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4.8899999999999997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0.16948741920000002</v>
      </c>
      <c r="AD37">
        <f t="shared" si="1"/>
        <v>19.090446580800002</v>
      </c>
      <c r="AE37">
        <v>0</v>
      </c>
      <c r="AF37" s="26"/>
      <c r="AG37">
        <f t="shared" si="2"/>
        <v>19.090446580800002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14.369934000000001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6.13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0.18039941919999999</v>
      </c>
      <c r="AD38">
        <f t="shared" si="1"/>
        <v>20.319534580799999</v>
      </c>
      <c r="AE38">
        <v>0</v>
      </c>
      <c r="AF38" s="26"/>
      <c r="AG38">
        <f t="shared" si="2"/>
        <v>20.319534580799999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14.369934000000001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9.58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0.21075941919999999</v>
      </c>
      <c r="AD39">
        <f t="shared" si="1"/>
        <v>23.7391745808</v>
      </c>
      <c r="AE39">
        <v>0</v>
      </c>
      <c r="AF39" s="26"/>
      <c r="AG39">
        <f t="shared" si="2"/>
        <v>23.7391745808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14.369934000000001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7.19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0.18972741920000002</v>
      </c>
      <c r="AD40">
        <f t="shared" si="1"/>
        <v>21.370206580800001</v>
      </c>
      <c r="AE40">
        <v>0</v>
      </c>
      <c r="AF40" s="26"/>
      <c r="AG40">
        <f t="shared" si="2"/>
        <v>21.370206580800001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14.369934000000001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5.65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0.17617541920000002</v>
      </c>
      <c r="AD41">
        <f t="shared" si="1"/>
        <v>19.843758580799999</v>
      </c>
      <c r="AE41">
        <v>0</v>
      </c>
      <c r="AF41" s="26"/>
      <c r="AG41">
        <f t="shared" si="2"/>
        <v>19.843758580799999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14.369934000000001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0.16605541920000003</v>
      </c>
      <c r="AD42">
        <f t="shared" si="1"/>
        <v>18.703878580800001</v>
      </c>
      <c r="AE42">
        <v>0</v>
      </c>
      <c r="AF42" s="26"/>
      <c r="AG42">
        <f t="shared" si="2"/>
        <v>18.703878580800001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14.369934000000001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6.04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0.17960741920000001</v>
      </c>
      <c r="AD43">
        <f t="shared" si="1"/>
        <v>20.2303265808</v>
      </c>
      <c r="AE43">
        <v>0</v>
      </c>
      <c r="AF43" s="26"/>
      <c r="AG43">
        <f t="shared" si="2"/>
        <v>20.2303265808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14.369934000000001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6.52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0.18383141920000001</v>
      </c>
      <c r="AD44">
        <f t="shared" si="1"/>
        <v>20.7061025808</v>
      </c>
      <c r="AE44">
        <v>0</v>
      </c>
      <c r="AF44" s="26"/>
      <c r="AG44">
        <f t="shared" si="2"/>
        <v>20.7061025808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14.369934000000001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4.0199999999999996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0.16183141920000002</v>
      </c>
      <c r="AD45">
        <f t="shared" si="1"/>
        <v>18.228102580800002</v>
      </c>
      <c r="AE45">
        <v>0</v>
      </c>
      <c r="AF45" s="26"/>
      <c r="AG45">
        <f t="shared" si="2"/>
        <v>18.228102580800002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14.369934000000001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0.15514341919999999</v>
      </c>
      <c r="AD46">
        <f t="shared" si="1"/>
        <v>17.474790580799997</v>
      </c>
      <c r="AE46">
        <v>0</v>
      </c>
      <c r="AF46" s="26"/>
      <c r="AG46">
        <f t="shared" si="2"/>
        <v>17.474790580799997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14.369934000000001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6.61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0.1846234192</v>
      </c>
      <c r="AD47">
        <f t="shared" si="1"/>
        <v>20.795310580799999</v>
      </c>
      <c r="AE47">
        <v>0</v>
      </c>
      <c r="AF47" s="26"/>
      <c r="AG47">
        <f t="shared" si="2"/>
        <v>20.795310580799999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2.97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0.15259141919999999</v>
      </c>
      <c r="AD48">
        <f t="shared" si="1"/>
        <v>17.187342580799999</v>
      </c>
      <c r="AE48">
        <v>0</v>
      </c>
      <c r="AF48" s="26"/>
      <c r="AG48">
        <f t="shared" si="2"/>
        <v>17.187342580799999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1.25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0.13745541920000001</v>
      </c>
      <c r="AD49">
        <f t="shared" si="1"/>
        <v>15.482478580800001</v>
      </c>
      <c r="AE49">
        <v>0</v>
      </c>
      <c r="AF49" s="26"/>
      <c r="AG49">
        <f t="shared" si="2"/>
        <v>15.482478580800001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3.93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0.16103941920000001</v>
      </c>
      <c r="AD50">
        <f t="shared" si="1"/>
        <v>18.138894580799999</v>
      </c>
      <c r="AE50">
        <v>0</v>
      </c>
      <c r="AF50" s="26"/>
      <c r="AG50">
        <f t="shared" si="2"/>
        <v>18.138894580799999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4.5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0.16605541920000003</v>
      </c>
      <c r="AD51">
        <f t="shared" si="1"/>
        <v>18.703878580800001</v>
      </c>
      <c r="AE51">
        <v>0</v>
      </c>
      <c r="AF51" s="26"/>
      <c r="AG51">
        <f t="shared" si="2"/>
        <v>18.703878580800001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3.83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0.16015941920000001</v>
      </c>
      <c r="AD52">
        <f t="shared" si="1"/>
        <v>18.0397745808</v>
      </c>
      <c r="AE52">
        <v>0</v>
      </c>
      <c r="AF52" s="26"/>
      <c r="AG52">
        <f t="shared" si="2"/>
        <v>18.0397745808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5.17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0.17195141920000004</v>
      </c>
      <c r="AD53">
        <f t="shared" si="1"/>
        <v>19.367982580800003</v>
      </c>
      <c r="AE53">
        <v>0</v>
      </c>
      <c r="AF53" s="26"/>
      <c r="AG53">
        <f t="shared" si="2"/>
        <v>19.367982580800003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5.46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0.17450341920000004</v>
      </c>
      <c r="AD54">
        <f t="shared" si="1"/>
        <v>19.655430580800001</v>
      </c>
      <c r="AE54">
        <v>0</v>
      </c>
      <c r="AF54" s="26"/>
      <c r="AG54">
        <f t="shared" si="2"/>
        <v>19.655430580800001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5.17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0.17195141920000004</v>
      </c>
      <c r="AD55">
        <f t="shared" si="1"/>
        <v>19.367982580800003</v>
      </c>
      <c r="AE55">
        <v>0</v>
      </c>
      <c r="AF55" s="26"/>
      <c r="AG55">
        <f t="shared" si="2"/>
        <v>19.367982580800003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5.65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0.17617541920000002</v>
      </c>
      <c r="AD56">
        <f t="shared" si="1"/>
        <v>19.843758580799999</v>
      </c>
      <c r="AE56">
        <v>0</v>
      </c>
      <c r="AF56" s="26"/>
      <c r="AG56">
        <f t="shared" si="2"/>
        <v>19.843758580799999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3.64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0.15848741920000001</v>
      </c>
      <c r="AD57">
        <f t="shared" si="1"/>
        <v>17.851446580800001</v>
      </c>
      <c r="AE57">
        <v>0</v>
      </c>
      <c r="AF57" s="26"/>
      <c r="AG57">
        <f t="shared" si="2"/>
        <v>17.851446580800001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3.64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0.15848741920000001</v>
      </c>
      <c r="AD58">
        <f t="shared" si="1"/>
        <v>17.851446580800001</v>
      </c>
      <c r="AE58">
        <v>0</v>
      </c>
      <c r="AF58" s="26"/>
      <c r="AG58">
        <f t="shared" si="2"/>
        <v>17.851446580800001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5.85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0.17793541920000003</v>
      </c>
      <c r="AD59">
        <f t="shared" si="1"/>
        <v>20.041998580800001</v>
      </c>
      <c r="AE59">
        <v>0</v>
      </c>
      <c r="AF59" s="26"/>
      <c r="AG59">
        <f t="shared" si="2"/>
        <v>20.041998580800001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6.32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0.18207141920000003</v>
      </c>
      <c r="AD60">
        <f t="shared" si="1"/>
        <v>20.507862580800001</v>
      </c>
      <c r="AE60">
        <v>0</v>
      </c>
      <c r="AF60" s="26"/>
      <c r="AG60">
        <f t="shared" si="2"/>
        <v>20.507862580800001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8.6199999999999992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0.20231141920000001</v>
      </c>
      <c r="AD61">
        <f t="shared" si="1"/>
        <v>22.787622580799997</v>
      </c>
      <c r="AE61">
        <v>0</v>
      </c>
      <c r="AF61" s="26"/>
      <c r="AG61">
        <f t="shared" si="2"/>
        <v>22.787622580799997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6.8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0.18629541920000003</v>
      </c>
      <c r="AD62">
        <f t="shared" si="1"/>
        <v>20.983638580800001</v>
      </c>
      <c r="AE62">
        <v>0</v>
      </c>
      <c r="AF62" s="26"/>
      <c r="AG62">
        <f t="shared" si="2"/>
        <v>20.983638580800001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5.94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0.17872741920000002</v>
      </c>
      <c r="AD63">
        <f t="shared" si="1"/>
        <v>20.131206580800001</v>
      </c>
      <c r="AE63">
        <v>0</v>
      </c>
      <c r="AF63" s="26"/>
      <c r="AG63">
        <f t="shared" si="2"/>
        <v>20.131206580800001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8.5299999999999994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0.20151941920000002</v>
      </c>
      <c r="AD64">
        <f t="shared" si="1"/>
        <v>22.698414580800002</v>
      </c>
      <c r="AE64">
        <v>0</v>
      </c>
      <c r="AF64" s="26"/>
      <c r="AG64">
        <f t="shared" si="2"/>
        <v>22.698414580800002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9.58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0.21075941919999999</v>
      </c>
      <c r="AD65">
        <f t="shared" si="1"/>
        <v>23.7391745808</v>
      </c>
      <c r="AE65">
        <v>0</v>
      </c>
      <c r="AF65" s="26"/>
      <c r="AG65">
        <f t="shared" si="2"/>
        <v>23.7391745808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9.1999999999999993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0.20741541920000001</v>
      </c>
      <c r="AD66">
        <f t="shared" si="1"/>
        <v>23.3625185808</v>
      </c>
      <c r="AE66">
        <v>0</v>
      </c>
      <c r="AF66" s="26"/>
      <c r="AG66">
        <f t="shared" si="2"/>
        <v>23.3625185808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9.58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0.21075941919999999</v>
      </c>
      <c r="AD67">
        <f t="shared" si="1"/>
        <v>23.7391745808</v>
      </c>
      <c r="AE67">
        <v>0</v>
      </c>
      <c r="AF67" s="26"/>
      <c r="AG67">
        <f t="shared" si="2"/>
        <v>23.7391745808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0.21075941919999999</v>
      </c>
      <c r="AD68">
        <f t="shared" ref="AD68:AD98" si="4">SUM(B68:AB68,AI68:AR68)-AC68</f>
        <v>23.7391745808</v>
      </c>
      <c r="AE68">
        <v>0</v>
      </c>
      <c r="AF68" s="26"/>
      <c r="AG68">
        <f t="shared" ref="AG68:AG98" si="5">SUM(AD68:AF68)</f>
        <v>23.7391745808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8.82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0.20407141920000002</v>
      </c>
      <c r="AD69">
        <f t="shared" si="4"/>
        <v>22.985862580799999</v>
      </c>
      <c r="AE69">
        <v>0</v>
      </c>
      <c r="AF69" s="26"/>
      <c r="AG69">
        <f t="shared" si="5"/>
        <v>22.985862580799999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6.61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0.1846234192</v>
      </c>
      <c r="AD70">
        <f t="shared" si="4"/>
        <v>20.795310580799999</v>
      </c>
      <c r="AE70">
        <v>0</v>
      </c>
      <c r="AF70" s="26"/>
      <c r="AG70">
        <f t="shared" si="5"/>
        <v>20.795310580799999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0.21075941919999999</v>
      </c>
      <c r="AD71">
        <f t="shared" si="4"/>
        <v>23.7391745808</v>
      </c>
      <c r="AE71">
        <v>0</v>
      </c>
      <c r="AF71" s="26"/>
      <c r="AG71">
        <f t="shared" si="5"/>
        <v>23.7391745808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9.58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0.21075941919999999</v>
      </c>
      <c r="AD72">
        <f t="shared" si="4"/>
        <v>23.7391745808</v>
      </c>
      <c r="AE72">
        <v>0</v>
      </c>
      <c r="AF72" s="26"/>
      <c r="AG72">
        <f t="shared" si="5"/>
        <v>23.7391745808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8.6199999999999992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0.20231141920000001</v>
      </c>
      <c r="AD73">
        <f t="shared" si="4"/>
        <v>22.787622580799997</v>
      </c>
      <c r="AE73">
        <v>0</v>
      </c>
      <c r="AF73" s="26"/>
      <c r="AG73">
        <f t="shared" si="5"/>
        <v>22.787622580799997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9.58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0.21075941919999999</v>
      </c>
      <c r="AD74">
        <f t="shared" si="4"/>
        <v>23.7391745808</v>
      </c>
      <c r="AE74">
        <v>0</v>
      </c>
      <c r="AF74" s="26"/>
      <c r="AG74">
        <f t="shared" si="5"/>
        <v>23.7391745808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9.39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0.20908741920000001</v>
      </c>
      <c r="AD75">
        <f t="shared" si="4"/>
        <v>23.550846580800002</v>
      </c>
      <c r="AE75">
        <v>0</v>
      </c>
      <c r="AF75" s="26"/>
      <c r="AG75">
        <f t="shared" si="5"/>
        <v>23.550846580800002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0.18383141920000001</v>
      </c>
      <c r="AD76">
        <f t="shared" si="4"/>
        <v>20.7061025808</v>
      </c>
      <c r="AE76">
        <v>0</v>
      </c>
      <c r="AF76" s="26"/>
      <c r="AG76">
        <f t="shared" si="5"/>
        <v>20.7061025808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6.52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0.18383141920000001</v>
      </c>
      <c r="AD77">
        <f t="shared" si="4"/>
        <v>20.7061025808</v>
      </c>
      <c r="AE77">
        <v>0</v>
      </c>
      <c r="AF77" s="26"/>
      <c r="AG77">
        <f t="shared" si="5"/>
        <v>20.7061025808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6.99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0.18796741920000004</v>
      </c>
      <c r="AD78">
        <f t="shared" si="4"/>
        <v>21.171966580800003</v>
      </c>
      <c r="AE78">
        <v>0</v>
      </c>
      <c r="AF78" s="26"/>
      <c r="AG78">
        <f t="shared" si="5"/>
        <v>21.171966580800003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9.58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0.21075941919999999</v>
      </c>
      <c r="AD79">
        <f t="shared" si="4"/>
        <v>23.7391745808</v>
      </c>
      <c r="AE79">
        <v>0</v>
      </c>
      <c r="AF79" s="26"/>
      <c r="AG79">
        <f t="shared" si="5"/>
        <v>23.7391745808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6.13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0.18039941919999999</v>
      </c>
      <c r="AD80">
        <f t="shared" si="4"/>
        <v>20.319534580799999</v>
      </c>
      <c r="AE80">
        <v>0</v>
      </c>
      <c r="AF80" s="26"/>
      <c r="AG80">
        <f t="shared" si="5"/>
        <v>20.319534580799999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6.32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0.18207141920000003</v>
      </c>
      <c r="AD81">
        <f t="shared" si="4"/>
        <v>20.507862580800001</v>
      </c>
      <c r="AE81">
        <v>0</v>
      </c>
      <c r="AF81" s="26"/>
      <c r="AG81">
        <f t="shared" si="5"/>
        <v>20.507862580800001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6.52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0.18383141920000001</v>
      </c>
      <c r="AD82">
        <f t="shared" si="4"/>
        <v>20.7061025808</v>
      </c>
      <c r="AE82">
        <v>0</v>
      </c>
      <c r="AF82" s="26"/>
      <c r="AG82">
        <f t="shared" si="5"/>
        <v>20.7061025808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9.01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0.2057434192</v>
      </c>
      <c r="AD83">
        <f t="shared" si="4"/>
        <v>23.174190580799998</v>
      </c>
      <c r="AE83">
        <v>0</v>
      </c>
      <c r="AF83" s="26"/>
      <c r="AG83">
        <f t="shared" si="5"/>
        <v>23.174190580799998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7.57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0.19307141920000001</v>
      </c>
      <c r="AD84">
        <f t="shared" si="4"/>
        <v>21.746862580800002</v>
      </c>
      <c r="AE84">
        <v>0</v>
      </c>
      <c r="AF84" s="26"/>
      <c r="AG84">
        <f t="shared" si="5"/>
        <v>21.746862580800002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8.14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0.19808741920000003</v>
      </c>
      <c r="AD85">
        <f t="shared" si="4"/>
        <v>22.311846580800001</v>
      </c>
      <c r="AE85">
        <v>0</v>
      </c>
      <c r="AF85" s="26"/>
      <c r="AG85">
        <f t="shared" si="5"/>
        <v>22.311846580800001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8.7200000000000006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0.2031914192</v>
      </c>
      <c r="AD86">
        <f t="shared" si="4"/>
        <v>22.8867425808</v>
      </c>
      <c r="AE86">
        <v>0</v>
      </c>
      <c r="AF86" s="26"/>
      <c r="AG86">
        <f t="shared" si="5"/>
        <v>22.8867425808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6.61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0.1846234192</v>
      </c>
      <c r="AD87">
        <f t="shared" si="4"/>
        <v>20.795310580799999</v>
      </c>
      <c r="AE87">
        <v>0</v>
      </c>
      <c r="AF87" s="26"/>
      <c r="AG87">
        <f t="shared" si="5"/>
        <v>20.795310580799999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7.19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0.18972741920000002</v>
      </c>
      <c r="AD88">
        <f t="shared" si="4"/>
        <v>21.370206580800001</v>
      </c>
      <c r="AE88">
        <v>0</v>
      </c>
      <c r="AF88" s="26"/>
      <c r="AG88">
        <f t="shared" si="5"/>
        <v>21.370206580800001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4.0199999999999996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0.16183141920000002</v>
      </c>
      <c r="AD89">
        <f t="shared" si="4"/>
        <v>18.228102580800002</v>
      </c>
      <c r="AE89">
        <v>0</v>
      </c>
      <c r="AF89" s="26"/>
      <c r="AG89">
        <f t="shared" si="5"/>
        <v>18.228102580800002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3.93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0.16103941920000001</v>
      </c>
      <c r="AD90">
        <f t="shared" si="4"/>
        <v>18.138894580799999</v>
      </c>
      <c r="AE90">
        <v>0</v>
      </c>
      <c r="AF90" s="26"/>
      <c r="AG90">
        <f t="shared" si="5"/>
        <v>18.138894580799999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2.68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0.15003941920000002</v>
      </c>
      <c r="AD91">
        <f t="shared" si="4"/>
        <v>16.899894580800002</v>
      </c>
      <c r="AE91">
        <v>0</v>
      </c>
      <c r="AF91" s="26"/>
      <c r="AG91">
        <f t="shared" si="5"/>
        <v>16.899894580800002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4.8899999999999997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0.16948741920000002</v>
      </c>
      <c r="AD92">
        <f t="shared" si="4"/>
        <v>19.090446580800002</v>
      </c>
      <c r="AE92">
        <v>0</v>
      </c>
      <c r="AF92" s="26"/>
      <c r="AG92">
        <f t="shared" si="5"/>
        <v>19.090446580800002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7.38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0.1913994192</v>
      </c>
      <c r="AD93">
        <f t="shared" si="4"/>
        <v>21.5585345808</v>
      </c>
      <c r="AE93">
        <v>0</v>
      </c>
      <c r="AF93" s="26"/>
      <c r="AG93">
        <f t="shared" si="5"/>
        <v>21.5585345808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6.23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0.18127941920000001</v>
      </c>
      <c r="AD94">
        <f t="shared" si="4"/>
        <v>20.418654580800002</v>
      </c>
      <c r="AE94">
        <v>0</v>
      </c>
      <c r="AF94" s="26"/>
      <c r="AG94">
        <f t="shared" si="5"/>
        <v>20.418654580800002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6.04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0.17960741920000001</v>
      </c>
      <c r="AD95">
        <f t="shared" si="4"/>
        <v>20.2303265808</v>
      </c>
      <c r="AE95">
        <v>0</v>
      </c>
      <c r="AF95" s="26"/>
      <c r="AG95">
        <f t="shared" si="5"/>
        <v>20.2303265808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3.16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0.15426341920000003</v>
      </c>
      <c r="AD96">
        <f t="shared" si="4"/>
        <v>17.375670580800001</v>
      </c>
      <c r="AE96">
        <v>0</v>
      </c>
      <c r="AF96" s="26"/>
      <c r="AG96">
        <f t="shared" si="5"/>
        <v>17.375670580800001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14.299435000000001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0.56999999999999995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0.13085102800000001</v>
      </c>
      <c r="AD97">
        <f t="shared" si="4"/>
        <v>14.738583972000001</v>
      </c>
      <c r="AE97">
        <v>0</v>
      </c>
      <c r="AF97" s="26"/>
      <c r="AG97">
        <f t="shared" si="5"/>
        <v>14.738583972000001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14.369934000000001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1.25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0.13745541920000001</v>
      </c>
      <c r="AD98">
        <f t="shared" si="4"/>
        <v>15.482478580800001</v>
      </c>
      <c r="AE98">
        <v>0</v>
      </c>
      <c r="AF98" s="26"/>
      <c r="AG98">
        <f t="shared" si="5"/>
        <v>15.482478580800001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0.33903142625000077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0.10518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4.0640505510000013E-3</v>
      </c>
      <c r="AD99">
        <f t="shared" si="6"/>
        <v>0.45775987569900012</v>
      </c>
      <c r="AE99">
        <f t="shared" ref="AE99:AR99" si="8">SUM(AE3:AE98)/4000</f>
        <v>0</v>
      </c>
      <c r="AG99">
        <f t="shared" si="8"/>
        <v>0.45775987569900012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1.7612499999999996E-2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44952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'[2]26'!B5</f>
        <v>160</v>
      </c>
      <c r="C3" s="16">
        <f>'[2]26'!C5</f>
        <v>0</v>
      </c>
      <c r="D3" s="16">
        <f>'[2]26'!D5</f>
        <v>185</v>
      </c>
      <c r="E3" s="16">
        <f>'[2]26'!E5</f>
        <v>0</v>
      </c>
      <c r="F3" s="15">
        <f>SUM(B3:E3)</f>
        <v>345</v>
      </c>
      <c r="G3" s="15">
        <f>'[2]26'!H5</f>
        <v>0</v>
      </c>
      <c r="H3" s="16">
        <f>'[2]26'!I5</f>
        <v>0</v>
      </c>
      <c r="I3" s="16">
        <f>'[2]26'!J5</f>
        <v>0</v>
      </c>
      <c r="J3" s="16">
        <f>'[2]26'!K5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'[2]26'!B6</f>
        <v>160</v>
      </c>
      <c r="C4" s="16">
        <f>'[2]26'!C6</f>
        <v>0</v>
      </c>
      <c r="D4" s="16">
        <f>'[2]26'!D6</f>
        <v>185</v>
      </c>
      <c r="E4" s="16">
        <f>'[2]26'!E6</f>
        <v>0</v>
      </c>
      <c r="F4" s="15">
        <f>SUM(B4:E4)</f>
        <v>345</v>
      </c>
      <c r="G4" s="15">
        <f>'[2]26'!H6</f>
        <v>0</v>
      </c>
      <c r="H4" s="16">
        <f>'[2]26'!I6</f>
        <v>0</v>
      </c>
      <c r="I4" s="16">
        <f>'[2]26'!J6</f>
        <v>0</v>
      </c>
      <c r="J4" s="16">
        <f>'[2]26'!K6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'[2]26'!B7</f>
        <v>160</v>
      </c>
      <c r="C5" s="16">
        <f>'[2]26'!C7</f>
        <v>0</v>
      </c>
      <c r="D5" s="16">
        <f>'[2]26'!D7</f>
        <v>185</v>
      </c>
      <c r="E5" s="16">
        <f>'[2]26'!E7</f>
        <v>0</v>
      </c>
      <c r="F5" s="15">
        <f t="shared" ref="F5:F68" si="6">SUM(B5:E5)</f>
        <v>345</v>
      </c>
      <c r="G5" s="15">
        <f>'[2]26'!H7</f>
        <v>0</v>
      </c>
      <c r="H5" s="16">
        <f>'[2]26'!I7</f>
        <v>0</v>
      </c>
      <c r="I5" s="16">
        <f>'[2]26'!J7</f>
        <v>0</v>
      </c>
      <c r="J5" s="16">
        <f>'[2]26'!K7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'[2]26'!B8</f>
        <v>160</v>
      </c>
      <c r="C6" s="16">
        <f>'[2]26'!C8</f>
        <v>0</v>
      </c>
      <c r="D6" s="16">
        <f>'[2]26'!D8</f>
        <v>185</v>
      </c>
      <c r="E6" s="16">
        <f>'[2]26'!E8</f>
        <v>0</v>
      </c>
      <c r="F6" s="15">
        <f t="shared" si="6"/>
        <v>345</v>
      </c>
      <c r="G6" s="15">
        <f>'[2]26'!H8</f>
        <v>0</v>
      </c>
      <c r="H6" s="16">
        <f>'[2]26'!I8</f>
        <v>0</v>
      </c>
      <c r="I6" s="16">
        <f>'[2]26'!J8</f>
        <v>0</v>
      </c>
      <c r="J6" s="16">
        <f>'[2]26'!K8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'[2]26'!B9</f>
        <v>160</v>
      </c>
      <c r="C7" s="16">
        <f>'[2]26'!C9</f>
        <v>0</v>
      </c>
      <c r="D7" s="16">
        <f>'[2]26'!D9</f>
        <v>185</v>
      </c>
      <c r="E7" s="16">
        <f>'[2]26'!E9</f>
        <v>0</v>
      </c>
      <c r="F7" s="15">
        <f t="shared" si="6"/>
        <v>345</v>
      </c>
      <c r="G7" s="15">
        <f>'[2]26'!H9</f>
        <v>0</v>
      </c>
      <c r="H7" s="16">
        <f>'[2]26'!I9</f>
        <v>0</v>
      </c>
      <c r="I7" s="16">
        <f>'[2]26'!J9</f>
        <v>0</v>
      </c>
      <c r="J7" s="16">
        <f>'[2]26'!K9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'[2]26'!B10</f>
        <v>160</v>
      </c>
      <c r="C8" s="16">
        <f>'[2]26'!C10</f>
        <v>0</v>
      </c>
      <c r="D8" s="16">
        <f>'[2]26'!D10</f>
        <v>185</v>
      </c>
      <c r="E8" s="16">
        <f>'[2]26'!E10</f>
        <v>0</v>
      </c>
      <c r="F8" s="15">
        <f t="shared" si="6"/>
        <v>345</v>
      </c>
      <c r="G8" s="15">
        <f>'[2]26'!H10</f>
        <v>0</v>
      </c>
      <c r="H8" s="16">
        <f>'[2]26'!I10</f>
        <v>0</v>
      </c>
      <c r="I8" s="16">
        <f>'[2]26'!J10</f>
        <v>0</v>
      </c>
      <c r="J8" s="16">
        <f>'[2]26'!K10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'[2]26'!B11</f>
        <v>160</v>
      </c>
      <c r="C9" s="16">
        <f>'[2]26'!C11</f>
        <v>0</v>
      </c>
      <c r="D9" s="16">
        <f>'[2]26'!D11</f>
        <v>185</v>
      </c>
      <c r="E9" s="16">
        <f>'[2]26'!E11</f>
        <v>0</v>
      </c>
      <c r="F9" s="15">
        <f t="shared" si="6"/>
        <v>345</v>
      </c>
      <c r="G9" s="15">
        <f>'[2]26'!H11</f>
        <v>0</v>
      </c>
      <c r="H9" s="16">
        <f>'[2]26'!I11</f>
        <v>0</v>
      </c>
      <c r="I9" s="16">
        <f>'[2]26'!J11</f>
        <v>0</v>
      </c>
      <c r="J9" s="16">
        <f>'[2]26'!K11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'[2]26'!B12</f>
        <v>160</v>
      </c>
      <c r="C10" s="16">
        <f>'[2]26'!C12</f>
        <v>0</v>
      </c>
      <c r="D10" s="16">
        <f>'[2]26'!D12</f>
        <v>185</v>
      </c>
      <c r="E10" s="16">
        <f>'[2]26'!E12</f>
        <v>0</v>
      </c>
      <c r="F10" s="15">
        <f t="shared" si="6"/>
        <v>345</v>
      </c>
      <c r="G10" s="15">
        <f>'[2]26'!H12</f>
        <v>0</v>
      </c>
      <c r="H10" s="16">
        <f>'[2]26'!I12</f>
        <v>0</v>
      </c>
      <c r="I10" s="16">
        <f>'[2]26'!J12</f>
        <v>0</v>
      </c>
      <c r="J10" s="16">
        <f>'[2]26'!K12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'[2]26'!B13</f>
        <v>160</v>
      </c>
      <c r="C11" s="16">
        <f>'[2]26'!C13</f>
        <v>0</v>
      </c>
      <c r="D11" s="16">
        <f>'[2]26'!D13</f>
        <v>185</v>
      </c>
      <c r="E11" s="16">
        <f>'[2]26'!E13</f>
        <v>0</v>
      </c>
      <c r="F11" s="15">
        <f t="shared" si="6"/>
        <v>345</v>
      </c>
      <c r="G11" s="15">
        <f>'[2]26'!H13</f>
        <v>0</v>
      </c>
      <c r="H11" s="16">
        <f>'[2]26'!I13</f>
        <v>0</v>
      </c>
      <c r="I11" s="16">
        <f>'[2]26'!J13</f>
        <v>0</v>
      </c>
      <c r="J11" s="16">
        <f>'[2]26'!K13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'[2]26'!B14</f>
        <v>160</v>
      </c>
      <c r="C12" s="16">
        <f>'[2]26'!C14</f>
        <v>0</v>
      </c>
      <c r="D12" s="16">
        <f>'[2]26'!D14</f>
        <v>185</v>
      </c>
      <c r="E12" s="16">
        <f>'[2]26'!E14</f>
        <v>0</v>
      </c>
      <c r="F12" s="15">
        <f t="shared" si="6"/>
        <v>345</v>
      </c>
      <c r="G12" s="15">
        <f>'[2]26'!H14</f>
        <v>0</v>
      </c>
      <c r="H12" s="16">
        <f>'[2]26'!I14</f>
        <v>0</v>
      </c>
      <c r="I12" s="16">
        <f>'[2]26'!J14</f>
        <v>0</v>
      </c>
      <c r="J12" s="16">
        <f>'[2]26'!K14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'[2]26'!B15</f>
        <v>160</v>
      </c>
      <c r="C13" s="16">
        <f>'[2]26'!C15</f>
        <v>0</v>
      </c>
      <c r="D13" s="16">
        <f>'[2]26'!D15</f>
        <v>185</v>
      </c>
      <c r="E13" s="16">
        <f>'[2]26'!E15</f>
        <v>0</v>
      </c>
      <c r="F13" s="15">
        <f t="shared" si="6"/>
        <v>345</v>
      </c>
      <c r="G13" s="15">
        <f>'[2]26'!H15</f>
        <v>0</v>
      </c>
      <c r="H13" s="16">
        <f>'[2]26'!I15</f>
        <v>0</v>
      </c>
      <c r="I13" s="16">
        <f>'[2]26'!J15</f>
        <v>0</v>
      </c>
      <c r="J13" s="16">
        <f>'[2]26'!K15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'[2]26'!B16</f>
        <v>160</v>
      </c>
      <c r="C14" s="16">
        <f>'[2]26'!C16</f>
        <v>0</v>
      </c>
      <c r="D14" s="16">
        <f>'[2]26'!D16</f>
        <v>185</v>
      </c>
      <c r="E14" s="16">
        <f>'[2]26'!E16</f>
        <v>0</v>
      </c>
      <c r="F14" s="15">
        <f t="shared" si="6"/>
        <v>345</v>
      </c>
      <c r="G14" s="15">
        <f>'[2]26'!H16</f>
        <v>0</v>
      </c>
      <c r="H14" s="16">
        <f>'[2]26'!I16</f>
        <v>0</v>
      </c>
      <c r="I14" s="16">
        <f>'[2]26'!J16</f>
        <v>0</v>
      </c>
      <c r="J14" s="16">
        <f>'[2]26'!K16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'[2]26'!B17</f>
        <v>160</v>
      </c>
      <c r="C15" s="16">
        <f>'[2]26'!C17</f>
        <v>0</v>
      </c>
      <c r="D15" s="16">
        <f>'[2]26'!D17</f>
        <v>185</v>
      </c>
      <c r="E15" s="16">
        <f>'[2]26'!E17</f>
        <v>0</v>
      </c>
      <c r="F15" s="15">
        <f t="shared" si="6"/>
        <v>345</v>
      </c>
      <c r="G15" s="15">
        <f>'[2]26'!H17</f>
        <v>0</v>
      </c>
      <c r="H15" s="16">
        <f>'[2]26'!I17</f>
        <v>0</v>
      </c>
      <c r="I15" s="16">
        <f>'[2]26'!J17</f>
        <v>0</v>
      </c>
      <c r="J15" s="16">
        <f>'[2]26'!K17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'[2]26'!B18</f>
        <v>160</v>
      </c>
      <c r="C16" s="16">
        <f>'[2]26'!C18</f>
        <v>0</v>
      </c>
      <c r="D16" s="16">
        <f>'[2]26'!D18</f>
        <v>185</v>
      </c>
      <c r="E16" s="16">
        <f>'[2]26'!E18</f>
        <v>0</v>
      </c>
      <c r="F16" s="15">
        <f t="shared" si="6"/>
        <v>345</v>
      </c>
      <c r="G16" s="15">
        <f>'[2]26'!H18</f>
        <v>0</v>
      </c>
      <c r="H16" s="16">
        <f>'[2]26'!I18</f>
        <v>0</v>
      </c>
      <c r="I16" s="16">
        <f>'[2]26'!J18</f>
        <v>0</v>
      </c>
      <c r="J16" s="16">
        <f>'[2]26'!K18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'[2]26'!B19</f>
        <v>160</v>
      </c>
      <c r="C17" s="16">
        <f>'[2]26'!C19</f>
        <v>0</v>
      </c>
      <c r="D17" s="16">
        <f>'[2]26'!D19</f>
        <v>185</v>
      </c>
      <c r="E17" s="16">
        <f>'[2]26'!E19</f>
        <v>0</v>
      </c>
      <c r="F17" s="15">
        <f t="shared" si="6"/>
        <v>345</v>
      </c>
      <c r="G17" s="15">
        <f>'[2]26'!H19</f>
        <v>0</v>
      </c>
      <c r="H17" s="16">
        <f>'[2]26'!I19</f>
        <v>0</v>
      </c>
      <c r="I17" s="16">
        <f>'[2]26'!J19</f>
        <v>0</v>
      </c>
      <c r="J17" s="16">
        <f>'[2]26'!K19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'[2]26'!B20</f>
        <v>160</v>
      </c>
      <c r="C18" s="16">
        <f>'[2]26'!C20</f>
        <v>0</v>
      </c>
      <c r="D18" s="16">
        <f>'[2]26'!D20</f>
        <v>185</v>
      </c>
      <c r="E18" s="16">
        <f>'[2]26'!E20</f>
        <v>0</v>
      </c>
      <c r="F18" s="15">
        <f t="shared" si="6"/>
        <v>345</v>
      </c>
      <c r="G18" s="15">
        <f>'[2]26'!H20</f>
        <v>0</v>
      </c>
      <c r="H18" s="16">
        <f>'[2]26'!I20</f>
        <v>0</v>
      </c>
      <c r="I18" s="16">
        <f>'[2]26'!J20</f>
        <v>0</v>
      </c>
      <c r="J18" s="16">
        <f>'[2]26'!K20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'[2]26'!B21</f>
        <v>160</v>
      </c>
      <c r="C19" s="16">
        <f>'[2]26'!C21</f>
        <v>0</v>
      </c>
      <c r="D19" s="16">
        <f>'[2]26'!D21</f>
        <v>185</v>
      </c>
      <c r="E19" s="16">
        <f>'[2]26'!E21</f>
        <v>0</v>
      </c>
      <c r="F19" s="15">
        <f t="shared" si="6"/>
        <v>345</v>
      </c>
      <c r="G19" s="15">
        <f>'[2]26'!H21</f>
        <v>0</v>
      </c>
      <c r="H19" s="16">
        <f>'[2]26'!I21</f>
        <v>0</v>
      </c>
      <c r="I19" s="16">
        <f>'[2]26'!J21</f>
        <v>0</v>
      </c>
      <c r="J19" s="16">
        <f>'[2]26'!K21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'[2]26'!B22</f>
        <v>160</v>
      </c>
      <c r="C20" s="16">
        <f>'[2]26'!C22</f>
        <v>0</v>
      </c>
      <c r="D20" s="16">
        <f>'[2]26'!D22</f>
        <v>185</v>
      </c>
      <c r="E20" s="16">
        <f>'[2]26'!E22</f>
        <v>0</v>
      </c>
      <c r="F20" s="15">
        <f t="shared" si="6"/>
        <v>345</v>
      </c>
      <c r="G20" s="15">
        <f>'[2]26'!H22</f>
        <v>0</v>
      </c>
      <c r="H20" s="16">
        <f>'[2]26'!I22</f>
        <v>0</v>
      </c>
      <c r="I20" s="16">
        <f>'[2]26'!J22</f>
        <v>0</v>
      </c>
      <c r="J20" s="16">
        <f>'[2]26'!K22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'[2]26'!B23</f>
        <v>160</v>
      </c>
      <c r="C21" s="16">
        <f>'[2]26'!C23</f>
        <v>0</v>
      </c>
      <c r="D21" s="16">
        <f>'[2]26'!D23</f>
        <v>185</v>
      </c>
      <c r="E21" s="16">
        <f>'[2]26'!E23</f>
        <v>0</v>
      </c>
      <c r="F21" s="15">
        <f t="shared" si="6"/>
        <v>345</v>
      </c>
      <c r="G21" s="15">
        <f>'[2]26'!H23</f>
        <v>0</v>
      </c>
      <c r="H21" s="16">
        <f>'[2]26'!I23</f>
        <v>0</v>
      </c>
      <c r="I21" s="16">
        <f>'[2]26'!J23</f>
        <v>0</v>
      </c>
      <c r="J21" s="16">
        <f>'[2]26'!K23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'[2]26'!B24</f>
        <v>160</v>
      </c>
      <c r="C22" s="16">
        <f>'[2]26'!C24</f>
        <v>0</v>
      </c>
      <c r="D22" s="16">
        <f>'[2]26'!D24</f>
        <v>185</v>
      </c>
      <c r="E22" s="16">
        <f>'[2]26'!E24</f>
        <v>0</v>
      </c>
      <c r="F22" s="15">
        <f t="shared" si="6"/>
        <v>345</v>
      </c>
      <c r="G22" s="15">
        <f>'[2]26'!H24</f>
        <v>0</v>
      </c>
      <c r="H22" s="16">
        <f>'[2]26'!I24</f>
        <v>0</v>
      </c>
      <c r="I22" s="16">
        <f>'[2]26'!J24</f>
        <v>0</v>
      </c>
      <c r="J22" s="16">
        <f>'[2]26'!K24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'[2]26'!B25</f>
        <v>160</v>
      </c>
      <c r="C23" s="16">
        <f>'[2]26'!C25</f>
        <v>0</v>
      </c>
      <c r="D23" s="16">
        <f>'[2]26'!D25</f>
        <v>185</v>
      </c>
      <c r="E23" s="16">
        <f>'[2]26'!E25</f>
        <v>0</v>
      </c>
      <c r="F23" s="15">
        <f t="shared" si="6"/>
        <v>345</v>
      </c>
      <c r="G23" s="15">
        <f>'[2]26'!H25</f>
        <v>0</v>
      </c>
      <c r="H23" s="16">
        <f>'[2]26'!I25</f>
        <v>0</v>
      </c>
      <c r="I23" s="16">
        <f>'[2]26'!J25</f>
        <v>0</v>
      </c>
      <c r="J23" s="16">
        <f>'[2]26'!K25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'[2]26'!B26</f>
        <v>160</v>
      </c>
      <c r="C24" s="16">
        <f>'[2]26'!C26</f>
        <v>0</v>
      </c>
      <c r="D24" s="16">
        <f>'[2]26'!D26</f>
        <v>185</v>
      </c>
      <c r="E24" s="16">
        <f>'[2]26'!E26</f>
        <v>0</v>
      </c>
      <c r="F24" s="15">
        <f t="shared" si="6"/>
        <v>345</v>
      </c>
      <c r="G24" s="15">
        <f>'[2]26'!H26</f>
        <v>0</v>
      </c>
      <c r="H24" s="16">
        <f>'[2]26'!I26</f>
        <v>0</v>
      </c>
      <c r="I24" s="16">
        <f>'[2]26'!J26</f>
        <v>0</v>
      </c>
      <c r="J24" s="16">
        <f>'[2]26'!K26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'[2]26'!B27</f>
        <v>160</v>
      </c>
      <c r="C25" s="16">
        <f>'[2]26'!C27</f>
        <v>0</v>
      </c>
      <c r="D25" s="16">
        <f>'[2]26'!D27</f>
        <v>185</v>
      </c>
      <c r="E25" s="16">
        <f>'[2]26'!E27</f>
        <v>0</v>
      </c>
      <c r="F25" s="15">
        <f t="shared" si="6"/>
        <v>345</v>
      </c>
      <c r="G25" s="15">
        <f>'[2]26'!H27</f>
        <v>0</v>
      </c>
      <c r="H25" s="16">
        <f>'[2]26'!I27</f>
        <v>0</v>
      </c>
      <c r="I25" s="16">
        <f>'[2]26'!J27</f>
        <v>0</v>
      </c>
      <c r="J25" s="16">
        <f>'[2]26'!K27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'[2]26'!B28</f>
        <v>160</v>
      </c>
      <c r="C26" s="16">
        <f>'[2]26'!C28</f>
        <v>0</v>
      </c>
      <c r="D26" s="16">
        <f>'[2]26'!D28</f>
        <v>185</v>
      </c>
      <c r="E26" s="16">
        <f>'[2]26'!E28</f>
        <v>0</v>
      </c>
      <c r="F26" s="15">
        <f t="shared" si="6"/>
        <v>345</v>
      </c>
      <c r="G26" s="15">
        <f>'[2]26'!H28</f>
        <v>0</v>
      </c>
      <c r="H26" s="16">
        <f>'[2]26'!I28</f>
        <v>0</v>
      </c>
      <c r="I26" s="16">
        <f>'[2]26'!J28</f>
        <v>0</v>
      </c>
      <c r="J26" s="16">
        <f>'[2]26'!K28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'[2]26'!B29</f>
        <v>160</v>
      </c>
      <c r="C27" s="16">
        <f>'[2]26'!C29</f>
        <v>0</v>
      </c>
      <c r="D27" s="16">
        <f>'[2]26'!D29</f>
        <v>185</v>
      </c>
      <c r="E27" s="16">
        <f>'[2]26'!E29</f>
        <v>0</v>
      </c>
      <c r="F27" s="15">
        <f t="shared" si="6"/>
        <v>345</v>
      </c>
      <c r="G27" s="15">
        <f>'[2]26'!H29</f>
        <v>0</v>
      </c>
      <c r="H27" s="16">
        <f>'[2]26'!I29</f>
        <v>0</v>
      </c>
      <c r="I27" s="16">
        <f>'[2]26'!J29</f>
        <v>0</v>
      </c>
      <c r="J27" s="16">
        <f>'[2]26'!K29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'[2]26'!B30</f>
        <v>160</v>
      </c>
      <c r="C28" s="16">
        <f>'[2]26'!C30</f>
        <v>0</v>
      </c>
      <c r="D28" s="16">
        <f>'[2]26'!D30</f>
        <v>185</v>
      </c>
      <c r="E28" s="16">
        <f>'[2]26'!E30</f>
        <v>0</v>
      </c>
      <c r="F28" s="15">
        <f t="shared" si="6"/>
        <v>345</v>
      </c>
      <c r="G28" s="15">
        <f>'[2]26'!H30</f>
        <v>0</v>
      </c>
      <c r="H28" s="16">
        <f>'[2]26'!I30</f>
        <v>0</v>
      </c>
      <c r="I28" s="16">
        <f>'[2]26'!J30</f>
        <v>0</v>
      </c>
      <c r="J28" s="16">
        <f>'[2]26'!K30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'[2]26'!B31</f>
        <v>160</v>
      </c>
      <c r="C29" s="16">
        <f>'[2]26'!C31</f>
        <v>0</v>
      </c>
      <c r="D29" s="16">
        <f>'[2]26'!D31</f>
        <v>185</v>
      </c>
      <c r="E29" s="16">
        <f>'[2]26'!E31</f>
        <v>0</v>
      </c>
      <c r="F29" s="15">
        <f t="shared" si="6"/>
        <v>345</v>
      </c>
      <c r="G29" s="15">
        <f>'[2]26'!H31</f>
        <v>0</v>
      </c>
      <c r="H29" s="16">
        <f>'[2]26'!I31</f>
        <v>0</v>
      </c>
      <c r="I29" s="16">
        <f>'[2]26'!J31</f>
        <v>0</v>
      </c>
      <c r="J29" s="16">
        <f>'[2]26'!K31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'[2]26'!B32</f>
        <v>160</v>
      </c>
      <c r="C30" s="16">
        <f>'[2]26'!C32</f>
        <v>0</v>
      </c>
      <c r="D30" s="16">
        <f>'[2]26'!D32</f>
        <v>185</v>
      </c>
      <c r="E30" s="16">
        <f>'[2]26'!E32</f>
        <v>0</v>
      </c>
      <c r="F30" s="15">
        <f t="shared" si="6"/>
        <v>345</v>
      </c>
      <c r="G30" s="15">
        <f>'[2]26'!H32</f>
        <v>0</v>
      </c>
      <c r="H30" s="16">
        <f>'[2]26'!I32</f>
        <v>0</v>
      </c>
      <c r="I30" s="16">
        <f>'[2]26'!J32</f>
        <v>0</v>
      </c>
      <c r="J30" s="16">
        <f>'[2]26'!K32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'[2]26'!B33</f>
        <v>160</v>
      </c>
      <c r="C31" s="16">
        <f>'[2]26'!C33</f>
        <v>0</v>
      </c>
      <c r="D31" s="16">
        <f>'[2]26'!D33</f>
        <v>185</v>
      </c>
      <c r="E31" s="16">
        <f>'[2]26'!E33</f>
        <v>0</v>
      </c>
      <c r="F31" s="15">
        <f t="shared" si="6"/>
        <v>345</v>
      </c>
      <c r="G31" s="15">
        <f>'[2]26'!H33</f>
        <v>0</v>
      </c>
      <c r="H31" s="16">
        <f>'[2]26'!I33</f>
        <v>0</v>
      </c>
      <c r="I31" s="16">
        <f>'[2]26'!J33</f>
        <v>0</v>
      </c>
      <c r="J31" s="16">
        <f>'[2]26'!K33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'[2]26'!B34</f>
        <v>160</v>
      </c>
      <c r="C32" s="16">
        <f>'[2]26'!C34</f>
        <v>0</v>
      </c>
      <c r="D32" s="16">
        <f>'[2]26'!D34</f>
        <v>185</v>
      </c>
      <c r="E32" s="16">
        <f>'[2]26'!E34</f>
        <v>0</v>
      </c>
      <c r="F32" s="15">
        <f t="shared" si="6"/>
        <v>345</v>
      </c>
      <c r="G32" s="15">
        <f>'[2]26'!H34</f>
        <v>0</v>
      </c>
      <c r="H32" s="16">
        <f>'[2]26'!I34</f>
        <v>0</v>
      </c>
      <c r="I32" s="16">
        <f>'[2]26'!J34</f>
        <v>0</v>
      </c>
      <c r="J32" s="16">
        <f>'[2]26'!K34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'[2]26'!B35</f>
        <v>160</v>
      </c>
      <c r="C33" s="16">
        <f>'[2]26'!C35</f>
        <v>0</v>
      </c>
      <c r="D33" s="16">
        <f>'[2]26'!D35</f>
        <v>185</v>
      </c>
      <c r="E33" s="16">
        <f>'[2]26'!E35</f>
        <v>0</v>
      </c>
      <c r="F33" s="15">
        <f t="shared" si="6"/>
        <v>345</v>
      </c>
      <c r="G33" s="15">
        <f>'[2]26'!H35</f>
        <v>0</v>
      </c>
      <c r="H33" s="16">
        <f>'[2]26'!I35</f>
        <v>0</v>
      </c>
      <c r="I33" s="16">
        <f>'[2]26'!J35</f>
        <v>0</v>
      </c>
      <c r="J33" s="16">
        <f>'[2]26'!K35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'[2]26'!B36</f>
        <v>160</v>
      </c>
      <c r="C34" s="16">
        <f>'[2]26'!C36</f>
        <v>0</v>
      </c>
      <c r="D34" s="16">
        <f>'[2]26'!D36</f>
        <v>185</v>
      </c>
      <c r="E34" s="16">
        <f>'[2]26'!E36</f>
        <v>0</v>
      </c>
      <c r="F34" s="15">
        <f t="shared" si="6"/>
        <v>345</v>
      </c>
      <c r="G34" s="15">
        <f>'[2]26'!H36</f>
        <v>0</v>
      </c>
      <c r="H34" s="16">
        <f>'[2]26'!I36</f>
        <v>0</v>
      </c>
      <c r="I34" s="16">
        <f>'[2]26'!J36</f>
        <v>0</v>
      </c>
      <c r="J34" s="16">
        <f>'[2]26'!K36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'[2]26'!B37</f>
        <v>160</v>
      </c>
      <c r="C35" s="16">
        <f>'[2]26'!C37</f>
        <v>0</v>
      </c>
      <c r="D35" s="16">
        <f>'[2]26'!D37</f>
        <v>185</v>
      </c>
      <c r="E35" s="16">
        <f>'[2]26'!E37</f>
        <v>0</v>
      </c>
      <c r="F35" s="15">
        <f t="shared" si="6"/>
        <v>345</v>
      </c>
      <c r="G35" s="15">
        <f>'[2]26'!H37</f>
        <v>0</v>
      </c>
      <c r="H35" s="16">
        <f>'[2]26'!I37</f>
        <v>0</v>
      </c>
      <c r="I35" s="16">
        <f>'[2]26'!J37</f>
        <v>0</v>
      </c>
      <c r="J35" s="16">
        <f>'[2]26'!K37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'[2]26'!B38</f>
        <v>160</v>
      </c>
      <c r="C36" s="16">
        <f>'[2]26'!C38</f>
        <v>0</v>
      </c>
      <c r="D36" s="16">
        <f>'[2]26'!D38</f>
        <v>185</v>
      </c>
      <c r="E36" s="16">
        <f>'[2]26'!E38</f>
        <v>0</v>
      </c>
      <c r="F36" s="15">
        <f t="shared" si="6"/>
        <v>345</v>
      </c>
      <c r="G36" s="15">
        <f>'[2]26'!H38</f>
        <v>0</v>
      </c>
      <c r="H36" s="16">
        <f>'[2]26'!I38</f>
        <v>0</v>
      </c>
      <c r="I36" s="16">
        <f>'[2]26'!J38</f>
        <v>0</v>
      </c>
      <c r="J36" s="16">
        <f>'[2]26'!K38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'[2]26'!B39</f>
        <v>160</v>
      </c>
      <c r="C37" s="16">
        <f>'[2]26'!C39</f>
        <v>0</v>
      </c>
      <c r="D37" s="16">
        <f>'[2]26'!D39</f>
        <v>185</v>
      </c>
      <c r="E37" s="16">
        <f>'[2]26'!E39</f>
        <v>0</v>
      </c>
      <c r="F37" s="15">
        <f t="shared" si="6"/>
        <v>345</v>
      </c>
      <c r="G37" s="15">
        <f>'[2]26'!H39</f>
        <v>0</v>
      </c>
      <c r="H37" s="16">
        <f>'[2]26'!I39</f>
        <v>0</v>
      </c>
      <c r="I37" s="16">
        <f>'[2]26'!J39</f>
        <v>0</v>
      </c>
      <c r="J37" s="16">
        <f>'[2]26'!K39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'[2]26'!B40</f>
        <v>160</v>
      </c>
      <c r="C38" s="16">
        <f>'[2]26'!C40</f>
        <v>0</v>
      </c>
      <c r="D38" s="16">
        <f>'[2]26'!D40</f>
        <v>185</v>
      </c>
      <c r="E38" s="16">
        <f>'[2]26'!E40</f>
        <v>0</v>
      </c>
      <c r="F38" s="15">
        <f t="shared" si="6"/>
        <v>345</v>
      </c>
      <c r="G38" s="15">
        <f>'[2]26'!H40</f>
        <v>0</v>
      </c>
      <c r="H38" s="16">
        <f>'[2]26'!I40</f>
        <v>0</v>
      </c>
      <c r="I38" s="16">
        <f>'[2]26'!J40</f>
        <v>0</v>
      </c>
      <c r="J38" s="16">
        <f>'[2]26'!K40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'[2]26'!B41</f>
        <v>160</v>
      </c>
      <c r="C39" s="16">
        <f>'[2]26'!C41</f>
        <v>0</v>
      </c>
      <c r="D39" s="16">
        <f>'[2]26'!D41</f>
        <v>185</v>
      </c>
      <c r="E39" s="16">
        <f>'[2]26'!E41</f>
        <v>0</v>
      </c>
      <c r="F39" s="15">
        <f t="shared" si="6"/>
        <v>345</v>
      </c>
      <c r="G39" s="15">
        <f>'[2]26'!H41</f>
        <v>0</v>
      </c>
      <c r="H39" s="16">
        <f>'[2]26'!I41</f>
        <v>0</v>
      </c>
      <c r="I39" s="16">
        <f>'[2]26'!J41</f>
        <v>0</v>
      </c>
      <c r="J39" s="16">
        <f>'[2]26'!K41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'[2]26'!B42</f>
        <v>160</v>
      </c>
      <c r="C40" s="16">
        <f>'[2]26'!C42</f>
        <v>0</v>
      </c>
      <c r="D40" s="16">
        <f>'[2]26'!D42</f>
        <v>185</v>
      </c>
      <c r="E40" s="16">
        <f>'[2]26'!E42</f>
        <v>0</v>
      </c>
      <c r="F40" s="15">
        <f t="shared" si="6"/>
        <v>345</v>
      </c>
      <c r="G40" s="15">
        <f>'[2]26'!H42</f>
        <v>0</v>
      </c>
      <c r="H40" s="16">
        <f>'[2]26'!I42</f>
        <v>0</v>
      </c>
      <c r="I40" s="16">
        <f>'[2]26'!J42</f>
        <v>0</v>
      </c>
      <c r="J40" s="16">
        <f>'[2]26'!K42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'[2]26'!B43</f>
        <v>160</v>
      </c>
      <c r="C41" s="16">
        <f>'[2]26'!C43</f>
        <v>0</v>
      </c>
      <c r="D41" s="16">
        <f>'[2]26'!D43</f>
        <v>185</v>
      </c>
      <c r="E41" s="16">
        <f>'[2]26'!E43</f>
        <v>0</v>
      </c>
      <c r="F41" s="15">
        <f t="shared" si="6"/>
        <v>345</v>
      </c>
      <c r="G41" s="15">
        <f>'[2]26'!H43</f>
        <v>0</v>
      </c>
      <c r="H41" s="16">
        <f>'[2]26'!I43</f>
        <v>0</v>
      </c>
      <c r="I41" s="16">
        <f>'[2]26'!J43</f>
        <v>0</v>
      </c>
      <c r="J41" s="16">
        <f>'[2]26'!K43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'[2]26'!B44</f>
        <v>160</v>
      </c>
      <c r="C42" s="16">
        <f>'[2]26'!C44</f>
        <v>0</v>
      </c>
      <c r="D42" s="16">
        <f>'[2]26'!D44</f>
        <v>185</v>
      </c>
      <c r="E42" s="16">
        <f>'[2]26'!E44</f>
        <v>0</v>
      </c>
      <c r="F42" s="15">
        <f t="shared" si="6"/>
        <v>345</v>
      </c>
      <c r="G42" s="15">
        <f>'[2]26'!H44</f>
        <v>0</v>
      </c>
      <c r="H42" s="16">
        <f>'[2]26'!I44</f>
        <v>0</v>
      </c>
      <c r="I42" s="16">
        <f>'[2]26'!J44</f>
        <v>0</v>
      </c>
      <c r="J42" s="16">
        <f>'[2]26'!K44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'[2]26'!B45</f>
        <v>160</v>
      </c>
      <c r="C43" s="16">
        <f>'[2]26'!C45</f>
        <v>0</v>
      </c>
      <c r="D43" s="16">
        <f>'[2]26'!D45</f>
        <v>185</v>
      </c>
      <c r="E43" s="16">
        <f>'[2]26'!E45</f>
        <v>0</v>
      </c>
      <c r="F43" s="15">
        <f t="shared" si="6"/>
        <v>345</v>
      </c>
      <c r="G43" s="15">
        <f>'[2]26'!H45</f>
        <v>0</v>
      </c>
      <c r="H43" s="16">
        <f>'[2]26'!I45</f>
        <v>0</v>
      </c>
      <c r="I43" s="16">
        <f>'[2]26'!J45</f>
        <v>0</v>
      </c>
      <c r="J43" s="16">
        <f>'[2]26'!K45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'[2]26'!B46</f>
        <v>160</v>
      </c>
      <c r="C44" s="16">
        <f>'[2]26'!C46</f>
        <v>0</v>
      </c>
      <c r="D44" s="16">
        <f>'[2]26'!D46</f>
        <v>185</v>
      </c>
      <c r="E44" s="16">
        <f>'[2]26'!E46</f>
        <v>0</v>
      </c>
      <c r="F44" s="15">
        <f t="shared" si="6"/>
        <v>345</v>
      </c>
      <c r="G44" s="15">
        <f>'[2]26'!H46</f>
        <v>0</v>
      </c>
      <c r="H44" s="16">
        <f>'[2]26'!I46</f>
        <v>0</v>
      </c>
      <c r="I44" s="16">
        <f>'[2]26'!J46</f>
        <v>0</v>
      </c>
      <c r="J44" s="16">
        <f>'[2]26'!K46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'[2]26'!B47</f>
        <v>160</v>
      </c>
      <c r="C45" s="16">
        <f>'[2]26'!C47</f>
        <v>0</v>
      </c>
      <c r="D45" s="16">
        <f>'[2]26'!D47</f>
        <v>185</v>
      </c>
      <c r="E45" s="16">
        <f>'[2]26'!E47</f>
        <v>0</v>
      </c>
      <c r="F45" s="15">
        <f t="shared" si="6"/>
        <v>345</v>
      </c>
      <c r="G45" s="15">
        <f>'[2]26'!H47</f>
        <v>0</v>
      </c>
      <c r="H45" s="16">
        <f>'[2]26'!I47</f>
        <v>0</v>
      </c>
      <c r="I45" s="16">
        <f>'[2]26'!J47</f>
        <v>0</v>
      </c>
      <c r="J45" s="16">
        <f>'[2]26'!K47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'[2]26'!B48</f>
        <v>160</v>
      </c>
      <c r="C46" s="16">
        <f>'[2]26'!C48</f>
        <v>0</v>
      </c>
      <c r="D46" s="16">
        <f>'[2]26'!D48</f>
        <v>185</v>
      </c>
      <c r="E46" s="16">
        <f>'[2]26'!E48</f>
        <v>0</v>
      </c>
      <c r="F46" s="15">
        <f t="shared" si="6"/>
        <v>345</v>
      </c>
      <c r="G46" s="15">
        <f>'[2]26'!H48</f>
        <v>0</v>
      </c>
      <c r="H46" s="16">
        <f>'[2]26'!I48</f>
        <v>0</v>
      </c>
      <c r="I46" s="16">
        <f>'[2]26'!J48</f>
        <v>0</v>
      </c>
      <c r="J46" s="16">
        <f>'[2]26'!K48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'[2]26'!B49</f>
        <v>160</v>
      </c>
      <c r="C47" s="16">
        <f>'[2]26'!C49</f>
        <v>0</v>
      </c>
      <c r="D47" s="16">
        <f>'[2]26'!D49</f>
        <v>185</v>
      </c>
      <c r="E47" s="16">
        <f>'[2]26'!E49</f>
        <v>0</v>
      </c>
      <c r="F47" s="15">
        <f t="shared" si="6"/>
        <v>345</v>
      </c>
      <c r="G47" s="15">
        <f>'[2]26'!H49</f>
        <v>0</v>
      </c>
      <c r="H47" s="16">
        <f>'[2]26'!I49</f>
        <v>0</v>
      </c>
      <c r="I47" s="16">
        <f>'[2]26'!J49</f>
        <v>0</v>
      </c>
      <c r="J47" s="16">
        <f>'[2]26'!K49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'[2]26'!B50</f>
        <v>160</v>
      </c>
      <c r="C48" s="16">
        <f>'[2]26'!C50</f>
        <v>0</v>
      </c>
      <c r="D48" s="16">
        <f>'[2]26'!D50</f>
        <v>185</v>
      </c>
      <c r="E48" s="16">
        <f>'[2]26'!E50</f>
        <v>0</v>
      </c>
      <c r="F48" s="15">
        <f t="shared" si="6"/>
        <v>345</v>
      </c>
      <c r="G48" s="15">
        <f>'[2]26'!H50</f>
        <v>0</v>
      </c>
      <c r="H48" s="16">
        <f>'[2]26'!I50</f>
        <v>0</v>
      </c>
      <c r="I48" s="16">
        <f>'[2]26'!J50</f>
        <v>0</v>
      </c>
      <c r="J48" s="16">
        <f>'[2]26'!K50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'[2]26'!B51</f>
        <v>160</v>
      </c>
      <c r="C49" s="16">
        <f>'[2]26'!C51</f>
        <v>0</v>
      </c>
      <c r="D49" s="16">
        <f>'[2]26'!D51</f>
        <v>185</v>
      </c>
      <c r="E49" s="16">
        <f>'[2]26'!E51</f>
        <v>0</v>
      </c>
      <c r="F49" s="15">
        <f t="shared" si="6"/>
        <v>345</v>
      </c>
      <c r="G49" s="15">
        <f>'[2]26'!H51</f>
        <v>0</v>
      </c>
      <c r="H49" s="16">
        <f>'[2]26'!I51</f>
        <v>0</v>
      </c>
      <c r="I49" s="16">
        <f>'[2]26'!J51</f>
        <v>0</v>
      </c>
      <c r="J49" s="16">
        <f>'[2]26'!K51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'[2]26'!B52</f>
        <v>160</v>
      </c>
      <c r="C50" s="16">
        <f>'[2]26'!C52</f>
        <v>0</v>
      </c>
      <c r="D50" s="16">
        <f>'[2]26'!D52</f>
        <v>185</v>
      </c>
      <c r="E50" s="16">
        <f>'[2]26'!E52</f>
        <v>0</v>
      </c>
      <c r="F50" s="15">
        <f t="shared" si="6"/>
        <v>345</v>
      </c>
      <c r="G50" s="15">
        <f>'[2]26'!H52</f>
        <v>0</v>
      </c>
      <c r="H50" s="16">
        <f>'[2]26'!I52</f>
        <v>0</v>
      </c>
      <c r="I50" s="16">
        <f>'[2]26'!J52</f>
        <v>0</v>
      </c>
      <c r="J50" s="16">
        <f>'[2]26'!K52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'[2]26'!B53</f>
        <v>160</v>
      </c>
      <c r="C51" s="16">
        <f>'[2]26'!C53</f>
        <v>0</v>
      </c>
      <c r="D51" s="16">
        <f>'[2]26'!D53</f>
        <v>185</v>
      </c>
      <c r="E51" s="16">
        <f>'[2]26'!E53</f>
        <v>0</v>
      </c>
      <c r="F51" s="15">
        <f t="shared" si="6"/>
        <v>345</v>
      </c>
      <c r="G51" s="15">
        <f>'[2]26'!H53</f>
        <v>0</v>
      </c>
      <c r="H51" s="16">
        <f>'[2]26'!I53</f>
        <v>0</v>
      </c>
      <c r="I51" s="16">
        <f>'[2]26'!J53</f>
        <v>0</v>
      </c>
      <c r="J51" s="16">
        <f>'[2]26'!K53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'[2]26'!B54</f>
        <v>160</v>
      </c>
      <c r="C52" s="16">
        <f>'[2]26'!C54</f>
        <v>0</v>
      </c>
      <c r="D52" s="16">
        <f>'[2]26'!D54</f>
        <v>185</v>
      </c>
      <c r="E52" s="16">
        <f>'[2]26'!E54</f>
        <v>0</v>
      </c>
      <c r="F52" s="15">
        <f t="shared" si="6"/>
        <v>345</v>
      </c>
      <c r="G52" s="15">
        <f>'[2]26'!H54</f>
        <v>0</v>
      </c>
      <c r="H52" s="16">
        <f>'[2]26'!I54</f>
        <v>0</v>
      </c>
      <c r="I52" s="16">
        <f>'[2]26'!J54</f>
        <v>0</v>
      </c>
      <c r="J52" s="16">
        <f>'[2]26'!K54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'[2]26'!B55</f>
        <v>160</v>
      </c>
      <c r="C53" s="16">
        <f>'[2]26'!C55</f>
        <v>0</v>
      </c>
      <c r="D53" s="16">
        <f>'[2]26'!D55</f>
        <v>185</v>
      </c>
      <c r="E53" s="16">
        <f>'[2]26'!E55</f>
        <v>0</v>
      </c>
      <c r="F53" s="15">
        <f t="shared" si="6"/>
        <v>345</v>
      </c>
      <c r="G53" s="15">
        <f>'[2]26'!H55</f>
        <v>0</v>
      </c>
      <c r="H53" s="16">
        <f>'[2]26'!I55</f>
        <v>0</v>
      </c>
      <c r="I53" s="16">
        <f>'[2]26'!J55</f>
        <v>0</v>
      </c>
      <c r="J53" s="16">
        <f>'[2]26'!K55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'[2]26'!B56</f>
        <v>160</v>
      </c>
      <c r="C54" s="16">
        <f>'[2]26'!C56</f>
        <v>0</v>
      </c>
      <c r="D54" s="16">
        <f>'[2]26'!D56</f>
        <v>185</v>
      </c>
      <c r="E54" s="16">
        <f>'[2]26'!E56</f>
        <v>0</v>
      </c>
      <c r="F54" s="15">
        <f t="shared" si="6"/>
        <v>345</v>
      </c>
      <c r="G54" s="15">
        <f>'[2]26'!H56</f>
        <v>0</v>
      </c>
      <c r="H54" s="16">
        <f>'[2]26'!I56</f>
        <v>0</v>
      </c>
      <c r="I54" s="16">
        <f>'[2]26'!J56</f>
        <v>0</v>
      </c>
      <c r="J54" s="16">
        <f>'[2]26'!K56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'[2]26'!B57</f>
        <v>160</v>
      </c>
      <c r="C55" s="16">
        <f>'[2]26'!C57</f>
        <v>0</v>
      </c>
      <c r="D55" s="16">
        <f>'[2]26'!D57</f>
        <v>185</v>
      </c>
      <c r="E55" s="16">
        <f>'[2]26'!E57</f>
        <v>0</v>
      </c>
      <c r="F55" s="15">
        <f t="shared" si="6"/>
        <v>345</v>
      </c>
      <c r="G55" s="15">
        <f>'[2]26'!H57</f>
        <v>0</v>
      </c>
      <c r="H55" s="16">
        <f>'[2]26'!I57</f>
        <v>0</v>
      </c>
      <c r="I55" s="16">
        <f>'[2]26'!J57</f>
        <v>0</v>
      </c>
      <c r="J55" s="16">
        <f>'[2]26'!K57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'[2]26'!B58</f>
        <v>160</v>
      </c>
      <c r="C56" s="16">
        <f>'[2]26'!C58</f>
        <v>0</v>
      </c>
      <c r="D56" s="16">
        <f>'[2]26'!D58</f>
        <v>185</v>
      </c>
      <c r="E56" s="16">
        <f>'[2]26'!E58</f>
        <v>0</v>
      </c>
      <c r="F56" s="15">
        <f t="shared" si="6"/>
        <v>345</v>
      </c>
      <c r="G56" s="15">
        <f>'[2]26'!H58</f>
        <v>0</v>
      </c>
      <c r="H56" s="16">
        <f>'[2]26'!I58</f>
        <v>0</v>
      </c>
      <c r="I56" s="16">
        <f>'[2]26'!J58</f>
        <v>0</v>
      </c>
      <c r="J56" s="16">
        <f>'[2]26'!K58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'[2]26'!B59</f>
        <v>160</v>
      </c>
      <c r="C57" s="16">
        <f>'[2]26'!C59</f>
        <v>0</v>
      </c>
      <c r="D57" s="16">
        <f>'[2]26'!D59</f>
        <v>185</v>
      </c>
      <c r="E57" s="16">
        <f>'[2]26'!E59</f>
        <v>0</v>
      </c>
      <c r="F57" s="15">
        <f t="shared" si="6"/>
        <v>345</v>
      </c>
      <c r="G57" s="15">
        <f>'[2]26'!H59</f>
        <v>0</v>
      </c>
      <c r="H57" s="16">
        <f>'[2]26'!I59</f>
        <v>0</v>
      </c>
      <c r="I57" s="16">
        <f>'[2]26'!J59</f>
        <v>0</v>
      </c>
      <c r="J57" s="16">
        <f>'[2]26'!K59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'[2]26'!B60</f>
        <v>160</v>
      </c>
      <c r="C58" s="16">
        <f>'[2]26'!C60</f>
        <v>0</v>
      </c>
      <c r="D58" s="16">
        <f>'[2]26'!D60</f>
        <v>185</v>
      </c>
      <c r="E58" s="16">
        <f>'[2]26'!E60</f>
        <v>0</v>
      </c>
      <c r="F58" s="15">
        <f t="shared" si="6"/>
        <v>345</v>
      </c>
      <c r="G58" s="15">
        <f>'[2]26'!H60</f>
        <v>0</v>
      </c>
      <c r="H58" s="16">
        <f>'[2]26'!I60</f>
        <v>0</v>
      </c>
      <c r="I58" s="16">
        <f>'[2]26'!J60</f>
        <v>0</v>
      </c>
      <c r="J58" s="16">
        <f>'[2]26'!K60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'[2]26'!B61</f>
        <v>160</v>
      </c>
      <c r="C59" s="16">
        <f>'[2]26'!C61</f>
        <v>0</v>
      </c>
      <c r="D59" s="16">
        <f>'[2]26'!D61</f>
        <v>185</v>
      </c>
      <c r="E59" s="16">
        <f>'[2]26'!E61</f>
        <v>0</v>
      </c>
      <c r="F59" s="15">
        <f t="shared" si="6"/>
        <v>345</v>
      </c>
      <c r="G59" s="15">
        <f>'[2]26'!H61</f>
        <v>0</v>
      </c>
      <c r="H59" s="16">
        <f>'[2]26'!I61</f>
        <v>0</v>
      </c>
      <c r="I59" s="16">
        <f>'[2]26'!J61</f>
        <v>0</v>
      </c>
      <c r="J59" s="16">
        <f>'[2]26'!K61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'[2]26'!B62</f>
        <v>160</v>
      </c>
      <c r="C60" s="16">
        <f>'[2]26'!C62</f>
        <v>0</v>
      </c>
      <c r="D60" s="16">
        <f>'[2]26'!D62</f>
        <v>185</v>
      </c>
      <c r="E60" s="16">
        <f>'[2]26'!E62</f>
        <v>0</v>
      </c>
      <c r="F60" s="15">
        <f t="shared" si="6"/>
        <v>345</v>
      </c>
      <c r="G60" s="15">
        <f>'[2]26'!H62</f>
        <v>0</v>
      </c>
      <c r="H60" s="16">
        <f>'[2]26'!I62</f>
        <v>0</v>
      </c>
      <c r="I60" s="16">
        <f>'[2]26'!J62</f>
        <v>0</v>
      </c>
      <c r="J60" s="16">
        <f>'[2]26'!K62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'[2]26'!B63</f>
        <v>160</v>
      </c>
      <c r="C61" s="16">
        <f>'[2]26'!C63</f>
        <v>0</v>
      </c>
      <c r="D61" s="16">
        <f>'[2]26'!D63</f>
        <v>185</v>
      </c>
      <c r="E61" s="16">
        <f>'[2]26'!E63</f>
        <v>0</v>
      </c>
      <c r="F61" s="15">
        <f t="shared" si="6"/>
        <v>345</v>
      </c>
      <c r="G61" s="15">
        <f>'[2]26'!H63</f>
        <v>0</v>
      </c>
      <c r="H61" s="16">
        <f>'[2]26'!I63</f>
        <v>0</v>
      </c>
      <c r="I61" s="16">
        <f>'[2]26'!J63</f>
        <v>0</v>
      </c>
      <c r="J61" s="16">
        <f>'[2]26'!K63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'[2]26'!B64</f>
        <v>160</v>
      </c>
      <c r="C62" s="16">
        <f>'[2]26'!C64</f>
        <v>0</v>
      </c>
      <c r="D62" s="16">
        <f>'[2]26'!D64</f>
        <v>185</v>
      </c>
      <c r="E62" s="16">
        <f>'[2]26'!E64</f>
        <v>0</v>
      </c>
      <c r="F62" s="15">
        <f t="shared" si="6"/>
        <v>345</v>
      </c>
      <c r="G62" s="15">
        <f>'[2]26'!H64</f>
        <v>0</v>
      </c>
      <c r="H62" s="16">
        <f>'[2]26'!I64</f>
        <v>0</v>
      </c>
      <c r="I62" s="16">
        <f>'[2]26'!J64</f>
        <v>0</v>
      </c>
      <c r="J62" s="16">
        <f>'[2]26'!K64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'[2]26'!B65</f>
        <v>160</v>
      </c>
      <c r="C63" s="16">
        <f>'[2]26'!C65</f>
        <v>0</v>
      </c>
      <c r="D63" s="16">
        <f>'[2]26'!D65</f>
        <v>185</v>
      </c>
      <c r="E63" s="16">
        <f>'[2]26'!E65</f>
        <v>0</v>
      </c>
      <c r="F63" s="15">
        <f t="shared" si="6"/>
        <v>345</v>
      </c>
      <c r="G63" s="15">
        <f>'[2]26'!H65</f>
        <v>0</v>
      </c>
      <c r="H63" s="16">
        <f>'[2]26'!I65</f>
        <v>0</v>
      </c>
      <c r="I63" s="16">
        <f>'[2]26'!J65</f>
        <v>0</v>
      </c>
      <c r="J63" s="16">
        <f>'[2]26'!K65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'[2]26'!B66</f>
        <v>160</v>
      </c>
      <c r="C64" s="16">
        <f>'[2]26'!C66</f>
        <v>0</v>
      </c>
      <c r="D64" s="16">
        <f>'[2]26'!D66</f>
        <v>185</v>
      </c>
      <c r="E64" s="16">
        <f>'[2]26'!E66</f>
        <v>0</v>
      </c>
      <c r="F64" s="15">
        <f t="shared" si="6"/>
        <v>345</v>
      </c>
      <c r="G64" s="15">
        <f>'[2]26'!H66</f>
        <v>0</v>
      </c>
      <c r="H64" s="16">
        <f>'[2]26'!I66</f>
        <v>0</v>
      </c>
      <c r="I64" s="16">
        <f>'[2]26'!J66</f>
        <v>0</v>
      </c>
      <c r="J64" s="16">
        <f>'[2]26'!K66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'[2]26'!B67</f>
        <v>160</v>
      </c>
      <c r="C65" s="16">
        <f>'[2]26'!C67</f>
        <v>0</v>
      </c>
      <c r="D65" s="16">
        <f>'[2]26'!D67</f>
        <v>185</v>
      </c>
      <c r="E65" s="16">
        <f>'[2]26'!E67</f>
        <v>0</v>
      </c>
      <c r="F65" s="15">
        <f t="shared" si="6"/>
        <v>345</v>
      </c>
      <c r="G65" s="15">
        <f>'[2]26'!H67</f>
        <v>0</v>
      </c>
      <c r="H65" s="16">
        <f>'[2]26'!I67</f>
        <v>0</v>
      </c>
      <c r="I65" s="16">
        <f>'[2]26'!J67</f>
        <v>0</v>
      </c>
      <c r="J65" s="16">
        <f>'[2]26'!K67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'[2]26'!B68</f>
        <v>160</v>
      </c>
      <c r="C66" s="16">
        <f>'[2]26'!C68</f>
        <v>0</v>
      </c>
      <c r="D66" s="16">
        <f>'[2]26'!D68</f>
        <v>185</v>
      </c>
      <c r="E66" s="16">
        <f>'[2]26'!E68</f>
        <v>0</v>
      </c>
      <c r="F66" s="15">
        <f t="shared" si="6"/>
        <v>345</v>
      </c>
      <c r="G66" s="15">
        <f>'[2]26'!H68</f>
        <v>0</v>
      </c>
      <c r="H66" s="16">
        <f>'[2]26'!I68</f>
        <v>0</v>
      </c>
      <c r="I66" s="16">
        <f>'[2]26'!J68</f>
        <v>0</v>
      </c>
      <c r="J66" s="16">
        <f>'[2]26'!K68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'[2]26'!B69</f>
        <v>160</v>
      </c>
      <c r="C67" s="16">
        <f>'[2]26'!C69</f>
        <v>0</v>
      </c>
      <c r="D67" s="16">
        <f>'[2]26'!D69</f>
        <v>185</v>
      </c>
      <c r="E67" s="16">
        <f>'[2]26'!E69</f>
        <v>0</v>
      </c>
      <c r="F67" s="15">
        <f t="shared" si="6"/>
        <v>345</v>
      </c>
      <c r="G67" s="15">
        <f>'[2]26'!H69</f>
        <v>0</v>
      </c>
      <c r="H67" s="16">
        <f>'[2]26'!I69</f>
        <v>0</v>
      </c>
      <c r="I67" s="16">
        <f>'[2]26'!J69</f>
        <v>0</v>
      </c>
      <c r="J67" s="16">
        <f>'[2]26'!K69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'[2]26'!B70</f>
        <v>160</v>
      </c>
      <c r="C68" s="16">
        <f>'[2]26'!C70</f>
        <v>0</v>
      </c>
      <c r="D68" s="16">
        <f>'[2]26'!D70</f>
        <v>185</v>
      </c>
      <c r="E68" s="16">
        <f>'[2]26'!E70</f>
        <v>0</v>
      </c>
      <c r="F68" s="15">
        <f t="shared" si="6"/>
        <v>345</v>
      </c>
      <c r="G68" s="15">
        <f>'[2]26'!H70</f>
        <v>0</v>
      </c>
      <c r="H68" s="16">
        <f>'[2]26'!I70</f>
        <v>0</v>
      </c>
      <c r="I68" s="16">
        <f>'[2]26'!J70</f>
        <v>0</v>
      </c>
      <c r="J68" s="16">
        <f>'[2]26'!K70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'[2]26'!B71</f>
        <v>160</v>
      </c>
      <c r="C69" s="16">
        <f>'[2]26'!C71</f>
        <v>0</v>
      </c>
      <c r="D69" s="16">
        <f>'[2]26'!D71</f>
        <v>185</v>
      </c>
      <c r="E69" s="16">
        <f>'[2]26'!E71</f>
        <v>0</v>
      </c>
      <c r="F69" s="15">
        <f t="shared" ref="F69:F98" si="17">SUM(B69:E69)</f>
        <v>345</v>
      </c>
      <c r="G69" s="15">
        <f>'[2]26'!H71</f>
        <v>0</v>
      </c>
      <c r="H69" s="16">
        <f>'[2]26'!I71</f>
        <v>0</v>
      </c>
      <c r="I69" s="16">
        <f>'[2]26'!J71</f>
        <v>0</v>
      </c>
      <c r="J69" s="16">
        <f>'[2]26'!K71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'[2]26'!B72</f>
        <v>160</v>
      </c>
      <c r="C70" s="16">
        <f>'[2]26'!C72</f>
        <v>0</v>
      </c>
      <c r="D70" s="16">
        <f>'[2]26'!D72</f>
        <v>185</v>
      </c>
      <c r="E70" s="16">
        <f>'[2]26'!E72</f>
        <v>0</v>
      </c>
      <c r="F70" s="15">
        <f t="shared" si="17"/>
        <v>345</v>
      </c>
      <c r="G70" s="15">
        <f>'[2]26'!H72</f>
        <v>0</v>
      </c>
      <c r="H70" s="16">
        <f>'[2]26'!I72</f>
        <v>0</v>
      </c>
      <c r="I70" s="16">
        <f>'[2]26'!J72</f>
        <v>0</v>
      </c>
      <c r="J70" s="16">
        <f>'[2]26'!K72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'[2]26'!B73</f>
        <v>160</v>
      </c>
      <c r="C71" s="16">
        <f>'[2]26'!C73</f>
        <v>0</v>
      </c>
      <c r="D71" s="16">
        <f>'[2]26'!D73</f>
        <v>185</v>
      </c>
      <c r="E71" s="16">
        <f>'[2]26'!E73</f>
        <v>0</v>
      </c>
      <c r="F71" s="15">
        <f t="shared" si="17"/>
        <v>345</v>
      </c>
      <c r="G71" s="15">
        <f>'[2]26'!H73</f>
        <v>0</v>
      </c>
      <c r="H71" s="16">
        <f>'[2]26'!I73</f>
        <v>0</v>
      </c>
      <c r="I71" s="16">
        <f>'[2]26'!J73</f>
        <v>0</v>
      </c>
      <c r="J71" s="16">
        <f>'[2]26'!K73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'[2]26'!B74</f>
        <v>160</v>
      </c>
      <c r="C72" s="16">
        <f>'[2]26'!C74</f>
        <v>0</v>
      </c>
      <c r="D72" s="16">
        <f>'[2]26'!D74</f>
        <v>185</v>
      </c>
      <c r="E72" s="16">
        <f>'[2]26'!E74</f>
        <v>0</v>
      </c>
      <c r="F72" s="15">
        <f t="shared" si="17"/>
        <v>345</v>
      </c>
      <c r="G72" s="15">
        <f>'[2]26'!H74</f>
        <v>0</v>
      </c>
      <c r="H72" s="16">
        <f>'[2]26'!I74</f>
        <v>0</v>
      </c>
      <c r="I72" s="16">
        <f>'[2]26'!J74</f>
        <v>0</v>
      </c>
      <c r="J72" s="16">
        <f>'[2]26'!K74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'[2]26'!B75</f>
        <v>160</v>
      </c>
      <c r="C73" s="16">
        <f>'[2]26'!C75</f>
        <v>0</v>
      </c>
      <c r="D73" s="16">
        <f>'[2]26'!D75</f>
        <v>185</v>
      </c>
      <c r="E73" s="16">
        <f>'[2]26'!E75</f>
        <v>0</v>
      </c>
      <c r="F73" s="15">
        <f t="shared" si="17"/>
        <v>345</v>
      </c>
      <c r="G73" s="15">
        <f>'[2]26'!H75</f>
        <v>0</v>
      </c>
      <c r="H73" s="16">
        <f>'[2]26'!I75</f>
        <v>0</v>
      </c>
      <c r="I73" s="16">
        <f>'[2]26'!J75</f>
        <v>0</v>
      </c>
      <c r="J73" s="16">
        <f>'[2]26'!K75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'[2]26'!B76</f>
        <v>160</v>
      </c>
      <c r="C74" s="16">
        <f>'[2]26'!C76</f>
        <v>0</v>
      </c>
      <c r="D74" s="16">
        <f>'[2]26'!D76</f>
        <v>185</v>
      </c>
      <c r="E74" s="16">
        <f>'[2]26'!E76</f>
        <v>0</v>
      </c>
      <c r="F74" s="15">
        <f t="shared" si="17"/>
        <v>345</v>
      </c>
      <c r="G74" s="15">
        <f>'[2]26'!H76</f>
        <v>0</v>
      </c>
      <c r="H74" s="16">
        <f>'[2]26'!I76</f>
        <v>0</v>
      </c>
      <c r="I74" s="16">
        <f>'[2]26'!J76</f>
        <v>0</v>
      </c>
      <c r="J74" s="16">
        <f>'[2]26'!K76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'[2]26'!B77</f>
        <v>160</v>
      </c>
      <c r="C75" s="16">
        <f>'[2]26'!C77</f>
        <v>0</v>
      </c>
      <c r="D75" s="16">
        <f>'[2]26'!D77</f>
        <v>185</v>
      </c>
      <c r="E75" s="16">
        <f>'[2]26'!E77</f>
        <v>0</v>
      </c>
      <c r="F75" s="15">
        <f t="shared" si="17"/>
        <v>345</v>
      </c>
      <c r="G75" s="15">
        <f>'[2]26'!H77</f>
        <v>0</v>
      </c>
      <c r="H75" s="16">
        <f>'[2]26'!I77</f>
        <v>0</v>
      </c>
      <c r="I75" s="16">
        <f>'[2]26'!J77</f>
        <v>0</v>
      </c>
      <c r="J75" s="16">
        <f>'[2]26'!K77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'[2]26'!B78</f>
        <v>160</v>
      </c>
      <c r="C76" s="16">
        <f>'[2]26'!C78</f>
        <v>0</v>
      </c>
      <c r="D76" s="16">
        <f>'[2]26'!D78</f>
        <v>185</v>
      </c>
      <c r="E76" s="16">
        <f>'[2]26'!E78</f>
        <v>0</v>
      </c>
      <c r="F76" s="15">
        <f t="shared" si="17"/>
        <v>345</v>
      </c>
      <c r="G76" s="15">
        <f>'[2]26'!H78</f>
        <v>0</v>
      </c>
      <c r="H76" s="16">
        <f>'[2]26'!I78</f>
        <v>0</v>
      </c>
      <c r="I76" s="16">
        <f>'[2]26'!J78</f>
        <v>0</v>
      </c>
      <c r="J76" s="16">
        <f>'[2]26'!K78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'[2]26'!B79</f>
        <v>160</v>
      </c>
      <c r="C77" s="16">
        <f>'[2]26'!C79</f>
        <v>0</v>
      </c>
      <c r="D77" s="16">
        <f>'[2]26'!D79</f>
        <v>185</v>
      </c>
      <c r="E77" s="16">
        <f>'[2]26'!E79</f>
        <v>0</v>
      </c>
      <c r="F77" s="15">
        <f t="shared" si="17"/>
        <v>345</v>
      </c>
      <c r="G77" s="15">
        <f>'[2]26'!H79</f>
        <v>0</v>
      </c>
      <c r="H77" s="16">
        <f>'[2]26'!I79</f>
        <v>0</v>
      </c>
      <c r="I77" s="16">
        <f>'[2]26'!J79</f>
        <v>0</v>
      </c>
      <c r="J77" s="16">
        <f>'[2]26'!K79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'[2]26'!B80</f>
        <v>160</v>
      </c>
      <c r="C78" s="16">
        <f>'[2]26'!C80</f>
        <v>0</v>
      </c>
      <c r="D78" s="16">
        <f>'[2]26'!D80</f>
        <v>185</v>
      </c>
      <c r="E78" s="16">
        <f>'[2]26'!E80</f>
        <v>0</v>
      </c>
      <c r="F78" s="15">
        <f t="shared" si="17"/>
        <v>345</v>
      </c>
      <c r="G78" s="15">
        <f>'[2]26'!H80</f>
        <v>0</v>
      </c>
      <c r="H78" s="16">
        <f>'[2]26'!I80</f>
        <v>0</v>
      </c>
      <c r="I78" s="16">
        <f>'[2]26'!J80</f>
        <v>0</v>
      </c>
      <c r="J78" s="16">
        <f>'[2]26'!K80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'[2]26'!B81</f>
        <v>160</v>
      </c>
      <c r="C79" s="16">
        <f>'[2]26'!C81</f>
        <v>0</v>
      </c>
      <c r="D79" s="16">
        <f>'[2]26'!D81</f>
        <v>185</v>
      </c>
      <c r="E79" s="16">
        <f>'[2]26'!E81</f>
        <v>0</v>
      </c>
      <c r="F79" s="15">
        <f t="shared" si="17"/>
        <v>345</v>
      </c>
      <c r="G79" s="15">
        <f>'[2]26'!H81</f>
        <v>0</v>
      </c>
      <c r="H79" s="16">
        <f>'[2]26'!I81</f>
        <v>0</v>
      </c>
      <c r="I79" s="16">
        <f>'[2]26'!J81</f>
        <v>0</v>
      </c>
      <c r="J79" s="16">
        <f>'[2]26'!K81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'[2]26'!B82</f>
        <v>160</v>
      </c>
      <c r="C80" s="16">
        <f>'[2]26'!C82</f>
        <v>0</v>
      </c>
      <c r="D80" s="16">
        <f>'[2]26'!D82</f>
        <v>185</v>
      </c>
      <c r="E80" s="16">
        <f>'[2]26'!E82</f>
        <v>0</v>
      </c>
      <c r="F80" s="15">
        <f t="shared" si="17"/>
        <v>345</v>
      </c>
      <c r="G80" s="15">
        <f>'[2]26'!H82</f>
        <v>0</v>
      </c>
      <c r="H80" s="16">
        <f>'[2]26'!I82</f>
        <v>0</v>
      </c>
      <c r="I80" s="16">
        <f>'[2]26'!J82</f>
        <v>0</v>
      </c>
      <c r="J80" s="16">
        <f>'[2]26'!K82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'[2]26'!B83</f>
        <v>160</v>
      </c>
      <c r="C81" s="16">
        <f>'[2]26'!C83</f>
        <v>0</v>
      </c>
      <c r="D81" s="16">
        <f>'[2]26'!D83</f>
        <v>185</v>
      </c>
      <c r="E81" s="16">
        <f>'[2]26'!E83</f>
        <v>0</v>
      </c>
      <c r="F81" s="15">
        <f t="shared" si="17"/>
        <v>345</v>
      </c>
      <c r="G81" s="15">
        <f>'[2]26'!H83</f>
        <v>0</v>
      </c>
      <c r="H81" s="16">
        <f>'[2]26'!I83</f>
        <v>0</v>
      </c>
      <c r="I81" s="16">
        <f>'[2]26'!J83</f>
        <v>0</v>
      </c>
      <c r="J81" s="16">
        <f>'[2]26'!K83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'[2]26'!B84</f>
        <v>160</v>
      </c>
      <c r="C82" s="16">
        <f>'[2]26'!C84</f>
        <v>0</v>
      </c>
      <c r="D82" s="16">
        <f>'[2]26'!D84</f>
        <v>185</v>
      </c>
      <c r="E82" s="16">
        <f>'[2]26'!E84</f>
        <v>0</v>
      </c>
      <c r="F82" s="15">
        <f t="shared" si="17"/>
        <v>345</v>
      </c>
      <c r="G82" s="15">
        <f>'[2]26'!H84</f>
        <v>0</v>
      </c>
      <c r="H82" s="16">
        <f>'[2]26'!I84</f>
        <v>0</v>
      </c>
      <c r="I82" s="16">
        <f>'[2]26'!J84</f>
        <v>0</v>
      </c>
      <c r="J82" s="16">
        <f>'[2]26'!K84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'[2]26'!B85</f>
        <v>160</v>
      </c>
      <c r="C83" s="16">
        <f>'[2]26'!C85</f>
        <v>0</v>
      </c>
      <c r="D83" s="16">
        <f>'[2]26'!D85</f>
        <v>185</v>
      </c>
      <c r="E83" s="16">
        <f>'[2]26'!E85</f>
        <v>0</v>
      </c>
      <c r="F83" s="15">
        <f t="shared" si="17"/>
        <v>345</v>
      </c>
      <c r="G83" s="15">
        <f>'[2]26'!H85</f>
        <v>0</v>
      </c>
      <c r="H83" s="16">
        <f>'[2]26'!I85</f>
        <v>0</v>
      </c>
      <c r="I83" s="16">
        <f>'[2]26'!J85</f>
        <v>0</v>
      </c>
      <c r="J83" s="16">
        <f>'[2]26'!K85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'[2]26'!B86</f>
        <v>160</v>
      </c>
      <c r="C84" s="16">
        <f>'[2]26'!C86</f>
        <v>0</v>
      </c>
      <c r="D84" s="16">
        <f>'[2]26'!D86</f>
        <v>185</v>
      </c>
      <c r="E84" s="16">
        <f>'[2]26'!E86</f>
        <v>0</v>
      </c>
      <c r="F84" s="15">
        <f t="shared" si="17"/>
        <v>345</v>
      </c>
      <c r="G84" s="15">
        <f>'[2]26'!H86</f>
        <v>0</v>
      </c>
      <c r="H84" s="16">
        <f>'[2]26'!I86</f>
        <v>0</v>
      </c>
      <c r="I84" s="16">
        <f>'[2]26'!J86</f>
        <v>0</v>
      </c>
      <c r="J84" s="16">
        <f>'[2]26'!K86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'[2]26'!B87</f>
        <v>160</v>
      </c>
      <c r="C85" s="16">
        <f>'[2]26'!C87</f>
        <v>0</v>
      </c>
      <c r="D85" s="16">
        <f>'[2]26'!D87</f>
        <v>185</v>
      </c>
      <c r="E85" s="16">
        <f>'[2]26'!E87</f>
        <v>0</v>
      </c>
      <c r="F85" s="15">
        <f t="shared" si="17"/>
        <v>345</v>
      </c>
      <c r="G85" s="15">
        <f>'[2]26'!H87</f>
        <v>0</v>
      </c>
      <c r="H85" s="16">
        <f>'[2]26'!I87</f>
        <v>0</v>
      </c>
      <c r="I85" s="16">
        <f>'[2]26'!J87</f>
        <v>0</v>
      </c>
      <c r="J85" s="16">
        <f>'[2]26'!K87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'[2]26'!B88</f>
        <v>160</v>
      </c>
      <c r="C86" s="16">
        <f>'[2]26'!C88</f>
        <v>0</v>
      </c>
      <c r="D86" s="16">
        <f>'[2]26'!D88</f>
        <v>185</v>
      </c>
      <c r="E86" s="16">
        <f>'[2]26'!E88</f>
        <v>0</v>
      </c>
      <c r="F86" s="15">
        <f t="shared" si="17"/>
        <v>345</v>
      </c>
      <c r="G86" s="15">
        <f>'[2]26'!H88</f>
        <v>0</v>
      </c>
      <c r="H86" s="16">
        <f>'[2]26'!I88</f>
        <v>0</v>
      </c>
      <c r="I86" s="16">
        <f>'[2]26'!J88</f>
        <v>0</v>
      </c>
      <c r="J86" s="16">
        <f>'[2]26'!K88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'[2]26'!B89</f>
        <v>160</v>
      </c>
      <c r="C87" s="16">
        <f>'[2]26'!C89</f>
        <v>0</v>
      </c>
      <c r="D87" s="16">
        <f>'[2]26'!D89</f>
        <v>185</v>
      </c>
      <c r="E87" s="16">
        <f>'[2]26'!E89</f>
        <v>0</v>
      </c>
      <c r="F87" s="15">
        <f t="shared" si="17"/>
        <v>345</v>
      </c>
      <c r="G87" s="15">
        <f>'[2]26'!H89</f>
        <v>0</v>
      </c>
      <c r="H87" s="16">
        <f>'[2]26'!I89</f>
        <v>0</v>
      </c>
      <c r="I87" s="16">
        <f>'[2]26'!J89</f>
        <v>0</v>
      </c>
      <c r="J87" s="16">
        <f>'[2]26'!K89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'[2]26'!B90</f>
        <v>160</v>
      </c>
      <c r="C88" s="16">
        <f>'[2]26'!C90</f>
        <v>0</v>
      </c>
      <c r="D88" s="16">
        <f>'[2]26'!D90</f>
        <v>185</v>
      </c>
      <c r="E88" s="16">
        <f>'[2]26'!E90</f>
        <v>0</v>
      </c>
      <c r="F88" s="15">
        <f t="shared" si="17"/>
        <v>345</v>
      </c>
      <c r="G88" s="15">
        <f>'[2]26'!H90</f>
        <v>0</v>
      </c>
      <c r="H88" s="16">
        <f>'[2]26'!I90</f>
        <v>0</v>
      </c>
      <c r="I88" s="16">
        <f>'[2]26'!J90</f>
        <v>0</v>
      </c>
      <c r="J88" s="16">
        <f>'[2]26'!K90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'[2]26'!B91</f>
        <v>160</v>
      </c>
      <c r="C89" s="16">
        <f>'[2]26'!C91</f>
        <v>0</v>
      </c>
      <c r="D89" s="16">
        <f>'[2]26'!D91</f>
        <v>185</v>
      </c>
      <c r="E89" s="16">
        <f>'[2]26'!E91</f>
        <v>0</v>
      </c>
      <c r="F89" s="15">
        <f t="shared" si="17"/>
        <v>345</v>
      </c>
      <c r="G89" s="15">
        <f>'[2]26'!H91</f>
        <v>0</v>
      </c>
      <c r="H89" s="16">
        <f>'[2]26'!I91</f>
        <v>0</v>
      </c>
      <c r="I89" s="16">
        <f>'[2]26'!J91</f>
        <v>0</v>
      </c>
      <c r="J89" s="16">
        <f>'[2]26'!K91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'[2]26'!B92</f>
        <v>160</v>
      </c>
      <c r="C90" s="16">
        <f>'[2]26'!C92</f>
        <v>0</v>
      </c>
      <c r="D90" s="16">
        <f>'[2]26'!D92</f>
        <v>185</v>
      </c>
      <c r="E90" s="16">
        <f>'[2]26'!E92</f>
        <v>0</v>
      </c>
      <c r="F90" s="15">
        <f t="shared" si="17"/>
        <v>345</v>
      </c>
      <c r="G90" s="15">
        <f>'[2]26'!H92</f>
        <v>0</v>
      </c>
      <c r="H90" s="16">
        <f>'[2]26'!I92</f>
        <v>0</v>
      </c>
      <c r="I90" s="16">
        <f>'[2]26'!J92</f>
        <v>0</v>
      </c>
      <c r="J90" s="16">
        <f>'[2]26'!K92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'[2]26'!B93</f>
        <v>160</v>
      </c>
      <c r="C91" s="16">
        <f>'[2]26'!C93</f>
        <v>0</v>
      </c>
      <c r="D91" s="16">
        <f>'[2]26'!D93</f>
        <v>185</v>
      </c>
      <c r="E91" s="16">
        <f>'[2]26'!E93</f>
        <v>0</v>
      </c>
      <c r="F91" s="15">
        <f t="shared" si="17"/>
        <v>345</v>
      </c>
      <c r="G91" s="15">
        <f>'[2]26'!H93</f>
        <v>0</v>
      </c>
      <c r="H91" s="16">
        <f>'[2]26'!I93</f>
        <v>0</v>
      </c>
      <c r="I91" s="16">
        <f>'[2]26'!J93</f>
        <v>0</v>
      </c>
      <c r="J91" s="16">
        <f>'[2]26'!K93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'[2]26'!B94</f>
        <v>160</v>
      </c>
      <c r="C92" s="16">
        <f>'[2]26'!C94</f>
        <v>0</v>
      </c>
      <c r="D92" s="16">
        <f>'[2]26'!D94</f>
        <v>185</v>
      </c>
      <c r="E92" s="16">
        <f>'[2]26'!E94</f>
        <v>0</v>
      </c>
      <c r="F92" s="15">
        <f t="shared" si="17"/>
        <v>345</v>
      </c>
      <c r="G92" s="15">
        <f>'[2]26'!H94</f>
        <v>0</v>
      </c>
      <c r="H92" s="16">
        <f>'[2]26'!I94</f>
        <v>0</v>
      </c>
      <c r="I92" s="16">
        <f>'[2]26'!J94</f>
        <v>0</v>
      </c>
      <c r="J92" s="16">
        <f>'[2]26'!K94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'[2]26'!B95</f>
        <v>160</v>
      </c>
      <c r="C93" s="16">
        <f>'[2]26'!C95</f>
        <v>0</v>
      </c>
      <c r="D93" s="16">
        <f>'[2]26'!D95</f>
        <v>185</v>
      </c>
      <c r="E93" s="16">
        <f>'[2]26'!E95</f>
        <v>0</v>
      </c>
      <c r="F93" s="15">
        <f t="shared" si="17"/>
        <v>345</v>
      </c>
      <c r="G93" s="15">
        <f>'[2]26'!H95</f>
        <v>0</v>
      </c>
      <c r="H93" s="16">
        <f>'[2]26'!I95</f>
        <v>0</v>
      </c>
      <c r="I93" s="16">
        <f>'[2]26'!J95</f>
        <v>0</v>
      </c>
      <c r="J93" s="16">
        <f>'[2]26'!K95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'[2]26'!B96</f>
        <v>160</v>
      </c>
      <c r="C94" s="16">
        <f>'[2]26'!C96</f>
        <v>0</v>
      </c>
      <c r="D94" s="16">
        <f>'[2]26'!D96</f>
        <v>185</v>
      </c>
      <c r="E94" s="16">
        <f>'[2]26'!E96</f>
        <v>0</v>
      </c>
      <c r="F94" s="15">
        <f t="shared" si="17"/>
        <v>345</v>
      </c>
      <c r="G94" s="15">
        <f>'[2]26'!H96</f>
        <v>0</v>
      </c>
      <c r="H94" s="16">
        <f>'[2]26'!I96</f>
        <v>0</v>
      </c>
      <c r="I94" s="16">
        <f>'[2]26'!J96</f>
        <v>0</v>
      </c>
      <c r="J94" s="16">
        <f>'[2]26'!K96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'[2]26'!B97</f>
        <v>160</v>
      </c>
      <c r="C95" s="16">
        <f>'[2]26'!C97</f>
        <v>0</v>
      </c>
      <c r="D95" s="16">
        <f>'[2]26'!D97</f>
        <v>185</v>
      </c>
      <c r="E95" s="16">
        <f>'[2]26'!E97</f>
        <v>0</v>
      </c>
      <c r="F95" s="15">
        <f t="shared" si="17"/>
        <v>345</v>
      </c>
      <c r="G95" s="15">
        <f>'[2]26'!H97</f>
        <v>0</v>
      </c>
      <c r="H95" s="16">
        <f>'[2]26'!I97</f>
        <v>0</v>
      </c>
      <c r="I95" s="16">
        <f>'[2]26'!J97</f>
        <v>0</v>
      </c>
      <c r="J95" s="16">
        <f>'[2]26'!K97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'[2]26'!B98</f>
        <v>160</v>
      </c>
      <c r="C96" s="16">
        <f>'[2]26'!C98</f>
        <v>0</v>
      </c>
      <c r="D96" s="16">
        <f>'[2]26'!D98</f>
        <v>185</v>
      </c>
      <c r="E96" s="16">
        <f>'[2]26'!E98</f>
        <v>0</v>
      </c>
      <c r="F96" s="15">
        <f t="shared" si="17"/>
        <v>345</v>
      </c>
      <c r="G96" s="15">
        <f>'[2]26'!H98</f>
        <v>0</v>
      </c>
      <c r="H96" s="16">
        <f>'[2]26'!I98</f>
        <v>0</v>
      </c>
      <c r="I96" s="16">
        <f>'[2]26'!J98</f>
        <v>0</v>
      </c>
      <c r="J96" s="16">
        <f>'[2]26'!K98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'[2]26'!B99</f>
        <v>160</v>
      </c>
      <c r="C97" s="16">
        <f>'[2]26'!C99</f>
        <v>0</v>
      </c>
      <c r="D97" s="16">
        <f>'[2]26'!D99</f>
        <v>185</v>
      </c>
      <c r="E97" s="16">
        <f>'[2]26'!E99</f>
        <v>0</v>
      </c>
      <c r="F97" s="15">
        <f t="shared" si="17"/>
        <v>345</v>
      </c>
      <c r="G97" s="15">
        <f>'[2]26'!H99</f>
        <v>0</v>
      </c>
      <c r="H97" s="16">
        <f>'[2]26'!I99</f>
        <v>0</v>
      </c>
      <c r="I97" s="16">
        <f>'[2]26'!J99</f>
        <v>0</v>
      </c>
      <c r="J97" s="16">
        <f>'[2]26'!K99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'[2]26'!B100</f>
        <v>160</v>
      </c>
      <c r="C98" s="16">
        <f>'[2]26'!C100</f>
        <v>0</v>
      </c>
      <c r="D98" s="16">
        <f>'[2]26'!D100</f>
        <v>185</v>
      </c>
      <c r="E98" s="16">
        <f>'[2]26'!E100</f>
        <v>0</v>
      </c>
      <c r="F98" s="15">
        <f t="shared" si="17"/>
        <v>345</v>
      </c>
      <c r="G98" s="15">
        <f>'[2]26'!H100</f>
        <v>0</v>
      </c>
      <c r="H98" s="16">
        <f>'[2]26'!I100</f>
        <v>0</v>
      </c>
      <c r="I98" s="16">
        <f>'[2]26'!J100</f>
        <v>0</v>
      </c>
      <c r="J98" s="16">
        <f>'[2]26'!K100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3.84</v>
      </c>
      <c r="C99" s="15">
        <f t="shared" si="18"/>
        <v>0</v>
      </c>
      <c r="D99" s="15">
        <f t="shared" si="18"/>
        <v>4.4400000000000004</v>
      </c>
      <c r="E99" s="15">
        <f t="shared" si="18"/>
        <v>0</v>
      </c>
      <c r="F99" s="15">
        <f t="shared" si="18"/>
        <v>8.2799999999999994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44952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'[3]26'!B5</f>
        <v>42</v>
      </c>
      <c r="C3" s="205">
        <f>'[3]26'!C5</f>
        <v>30</v>
      </c>
      <c r="D3" s="205">
        <f>'[3]26'!D5</f>
        <v>0</v>
      </c>
      <c r="E3" s="205">
        <f>'[3]26'!E5</f>
        <v>0</v>
      </c>
      <c r="F3" s="15">
        <f>SUM(B3:E3)</f>
        <v>72</v>
      </c>
      <c r="G3" s="204">
        <f>'[3]26'!H5</f>
        <v>39</v>
      </c>
      <c r="H3" s="205">
        <f>'[3]26'!I5</f>
        <v>0</v>
      </c>
      <c r="I3" s="205">
        <f>'[3]26'!J5</f>
        <v>0</v>
      </c>
      <c r="J3" s="205">
        <f>'[3]26'!K5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'[3]26'!B6</f>
        <v>42</v>
      </c>
      <c r="C4" s="205">
        <f>'[3]26'!C6</f>
        <v>30</v>
      </c>
      <c r="D4" s="205">
        <f>'[3]26'!D6</f>
        <v>0</v>
      </c>
      <c r="E4" s="205">
        <f>'[3]26'!E6</f>
        <v>0</v>
      </c>
      <c r="F4" s="15">
        <f>SUM(B4:E4)</f>
        <v>72</v>
      </c>
      <c r="G4" s="204">
        <f>'[3]26'!H6</f>
        <v>39</v>
      </c>
      <c r="H4" s="205">
        <f>'[3]26'!I6</f>
        <v>0</v>
      </c>
      <c r="I4" s="205">
        <f>'[3]26'!J6</f>
        <v>0</v>
      </c>
      <c r="J4" s="205">
        <f>'[3]26'!K6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'[3]26'!B7</f>
        <v>42</v>
      </c>
      <c r="C5" s="205">
        <f>'[3]26'!C7</f>
        <v>30</v>
      </c>
      <c r="D5" s="205">
        <f>'[3]26'!D7</f>
        <v>0</v>
      </c>
      <c r="E5" s="205">
        <f>'[3]26'!E7</f>
        <v>0</v>
      </c>
      <c r="F5" s="15">
        <f t="shared" ref="F5:F68" si="6">SUM(B5:E5)</f>
        <v>72</v>
      </c>
      <c r="G5" s="204">
        <f>'[3]26'!H7</f>
        <v>39</v>
      </c>
      <c r="H5" s="205">
        <f>'[3]26'!I7</f>
        <v>0</v>
      </c>
      <c r="I5" s="205">
        <f>'[3]26'!J7</f>
        <v>0</v>
      </c>
      <c r="J5" s="205">
        <f>'[3]26'!K7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'[3]26'!B8</f>
        <v>42</v>
      </c>
      <c r="C6" s="205">
        <f>'[3]26'!C8</f>
        <v>30</v>
      </c>
      <c r="D6" s="205">
        <f>'[3]26'!D8</f>
        <v>0</v>
      </c>
      <c r="E6" s="205">
        <f>'[3]26'!E8</f>
        <v>0</v>
      </c>
      <c r="F6" s="15">
        <f t="shared" si="6"/>
        <v>72</v>
      </c>
      <c r="G6" s="204">
        <f>'[3]26'!H8</f>
        <v>39</v>
      </c>
      <c r="H6" s="205">
        <f>'[3]26'!I8</f>
        <v>0</v>
      </c>
      <c r="I6" s="205">
        <f>'[3]26'!J8</f>
        <v>0</v>
      </c>
      <c r="J6" s="205">
        <f>'[3]26'!K8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'[3]26'!B9</f>
        <v>42</v>
      </c>
      <c r="C7" s="205">
        <f>'[3]26'!C9</f>
        <v>30</v>
      </c>
      <c r="D7" s="205">
        <f>'[3]26'!D9</f>
        <v>0</v>
      </c>
      <c r="E7" s="205">
        <f>'[3]26'!E9</f>
        <v>0</v>
      </c>
      <c r="F7" s="15">
        <f t="shared" si="6"/>
        <v>72</v>
      </c>
      <c r="G7" s="204">
        <f>'[3]26'!H9</f>
        <v>39</v>
      </c>
      <c r="H7" s="205">
        <f>'[3]26'!I9</f>
        <v>0</v>
      </c>
      <c r="I7" s="205">
        <f>'[3]26'!J9</f>
        <v>0</v>
      </c>
      <c r="J7" s="205">
        <f>'[3]26'!K9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'[3]26'!B10</f>
        <v>42</v>
      </c>
      <c r="C8" s="205">
        <f>'[3]26'!C10</f>
        <v>30</v>
      </c>
      <c r="D8" s="205">
        <f>'[3]26'!D10</f>
        <v>0</v>
      </c>
      <c r="E8" s="205">
        <f>'[3]26'!E10</f>
        <v>0</v>
      </c>
      <c r="F8" s="15">
        <f t="shared" si="6"/>
        <v>72</v>
      </c>
      <c r="G8" s="204">
        <f>'[3]26'!H10</f>
        <v>39</v>
      </c>
      <c r="H8" s="205">
        <f>'[3]26'!I10</f>
        <v>0</v>
      </c>
      <c r="I8" s="205">
        <f>'[3]26'!J10</f>
        <v>0</v>
      </c>
      <c r="J8" s="205">
        <f>'[3]26'!K10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'[3]26'!B11</f>
        <v>42</v>
      </c>
      <c r="C9" s="205">
        <f>'[3]26'!C11</f>
        <v>30</v>
      </c>
      <c r="D9" s="205">
        <f>'[3]26'!D11</f>
        <v>0</v>
      </c>
      <c r="E9" s="205">
        <f>'[3]26'!E11</f>
        <v>0</v>
      </c>
      <c r="F9" s="15">
        <f t="shared" si="6"/>
        <v>72</v>
      </c>
      <c r="G9" s="204">
        <f>'[3]26'!H11</f>
        <v>39</v>
      </c>
      <c r="H9" s="205">
        <f>'[3]26'!I11</f>
        <v>0</v>
      </c>
      <c r="I9" s="205">
        <f>'[3]26'!J11</f>
        <v>0</v>
      </c>
      <c r="J9" s="205">
        <f>'[3]26'!K11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'[3]26'!B12</f>
        <v>42</v>
      </c>
      <c r="C10" s="205">
        <f>'[3]26'!C12</f>
        <v>30</v>
      </c>
      <c r="D10" s="205">
        <f>'[3]26'!D12</f>
        <v>0</v>
      </c>
      <c r="E10" s="205">
        <f>'[3]26'!E12</f>
        <v>0</v>
      </c>
      <c r="F10" s="15">
        <f t="shared" si="6"/>
        <v>72</v>
      </c>
      <c r="G10" s="204">
        <f>'[3]26'!H12</f>
        <v>39</v>
      </c>
      <c r="H10" s="205">
        <f>'[3]26'!I12</f>
        <v>0</v>
      </c>
      <c r="I10" s="205">
        <f>'[3]26'!J12</f>
        <v>0</v>
      </c>
      <c r="J10" s="205">
        <f>'[3]26'!K12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204">
        <f>'[3]26'!B13</f>
        <v>42</v>
      </c>
      <c r="C11" s="205">
        <f>'[3]26'!C13</f>
        <v>30</v>
      </c>
      <c r="D11" s="205">
        <f>'[3]26'!D13</f>
        <v>0</v>
      </c>
      <c r="E11" s="205">
        <f>'[3]26'!E13</f>
        <v>0</v>
      </c>
      <c r="F11" s="15">
        <f t="shared" si="6"/>
        <v>72</v>
      </c>
      <c r="G11" s="204">
        <f>'[3]26'!H13</f>
        <v>39</v>
      </c>
      <c r="H11" s="205">
        <f>'[3]26'!I13</f>
        <v>0</v>
      </c>
      <c r="I11" s="205">
        <f>'[3]26'!J13</f>
        <v>0</v>
      </c>
      <c r="J11" s="205">
        <f>'[3]26'!K13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204">
        <f>'[3]26'!B14</f>
        <v>42</v>
      </c>
      <c r="C12" s="205">
        <f>'[3]26'!C14</f>
        <v>30</v>
      </c>
      <c r="D12" s="205">
        <f>'[3]26'!D14</f>
        <v>0</v>
      </c>
      <c r="E12" s="205">
        <f>'[3]26'!E14</f>
        <v>0</v>
      </c>
      <c r="F12" s="15">
        <f t="shared" si="6"/>
        <v>72</v>
      </c>
      <c r="G12" s="204">
        <f>'[3]26'!H14</f>
        <v>39</v>
      </c>
      <c r="H12" s="205">
        <f>'[3]26'!I14</f>
        <v>0</v>
      </c>
      <c r="I12" s="205">
        <f>'[3]26'!J14</f>
        <v>0</v>
      </c>
      <c r="J12" s="205">
        <f>'[3]26'!K14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204">
        <f>'[3]26'!B15</f>
        <v>42</v>
      </c>
      <c r="C13" s="205">
        <f>'[3]26'!C15</f>
        <v>30</v>
      </c>
      <c r="D13" s="205">
        <f>'[3]26'!D15</f>
        <v>0</v>
      </c>
      <c r="E13" s="205">
        <f>'[3]26'!E15</f>
        <v>0</v>
      </c>
      <c r="F13" s="15">
        <f t="shared" si="6"/>
        <v>72</v>
      </c>
      <c r="G13" s="204">
        <f>'[3]26'!H15</f>
        <v>39</v>
      </c>
      <c r="H13" s="205">
        <f>'[3]26'!I15</f>
        <v>0</v>
      </c>
      <c r="I13" s="205">
        <f>'[3]26'!J15</f>
        <v>0</v>
      </c>
      <c r="J13" s="205">
        <f>'[3]26'!K15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204">
        <f>'[3]26'!B16</f>
        <v>42</v>
      </c>
      <c r="C14" s="205">
        <f>'[3]26'!C16</f>
        <v>30</v>
      </c>
      <c r="D14" s="205">
        <f>'[3]26'!D16</f>
        <v>0</v>
      </c>
      <c r="E14" s="205">
        <f>'[3]26'!E16</f>
        <v>0</v>
      </c>
      <c r="F14" s="15">
        <f t="shared" si="6"/>
        <v>72</v>
      </c>
      <c r="G14" s="204">
        <f>'[3]26'!H16</f>
        <v>39</v>
      </c>
      <c r="H14" s="205">
        <f>'[3]26'!I16</f>
        <v>0</v>
      </c>
      <c r="I14" s="205">
        <f>'[3]26'!J16</f>
        <v>0</v>
      </c>
      <c r="J14" s="205">
        <f>'[3]26'!K16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204">
        <f>'[3]26'!B17</f>
        <v>42</v>
      </c>
      <c r="C15" s="205">
        <f>'[3]26'!C17</f>
        <v>30</v>
      </c>
      <c r="D15" s="205">
        <f>'[3]26'!D17</f>
        <v>0</v>
      </c>
      <c r="E15" s="205">
        <f>'[3]26'!E17</f>
        <v>0</v>
      </c>
      <c r="F15" s="15">
        <f t="shared" si="6"/>
        <v>72</v>
      </c>
      <c r="G15" s="204">
        <f>'[3]26'!H17</f>
        <v>39</v>
      </c>
      <c r="H15" s="205">
        <f>'[3]26'!I17</f>
        <v>0</v>
      </c>
      <c r="I15" s="205">
        <f>'[3]26'!J17</f>
        <v>0</v>
      </c>
      <c r="J15" s="205">
        <f>'[3]26'!K17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204">
        <f>'[3]26'!B18</f>
        <v>42</v>
      </c>
      <c r="C16" s="205">
        <f>'[3]26'!C18</f>
        <v>30</v>
      </c>
      <c r="D16" s="205">
        <f>'[3]26'!D18</f>
        <v>0</v>
      </c>
      <c r="E16" s="205">
        <f>'[3]26'!E18</f>
        <v>0</v>
      </c>
      <c r="F16" s="15">
        <f t="shared" si="6"/>
        <v>72</v>
      </c>
      <c r="G16" s="204">
        <f>'[3]26'!H18</f>
        <v>39</v>
      </c>
      <c r="H16" s="205">
        <f>'[3]26'!I18</f>
        <v>0</v>
      </c>
      <c r="I16" s="205">
        <f>'[3]26'!J18</f>
        <v>0</v>
      </c>
      <c r="J16" s="205">
        <f>'[3]26'!K18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204">
        <f>'[3]26'!B19</f>
        <v>42</v>
      </c>
      <c r="C17" s="205">
        <f>'[3]26'!C19</f>
        <v>30</v>
      </c>
      <c r="D17" s="205">
        <f>'[3]26'!D19</f>
        <v>0</v>
      </c>
      <c r="E17" s="205">
        <f>'[3]26'!E19</f>
        <v>0</v>
      </c>
      <c r="F17" s="15">
        <f t="shared" si="6"/>
        <v>72</v>
      </c>
      <c r="G17" s="204">
        <f>'[3]26'!H19</f>
        <v>39</v>
      </c>
      <c r="H17" s="205">
        <f>'[3]26'!I19</f>
        <v>0</v>
      </c>
      <c r="I17" s="205">
        <f>'[3]26'!J19</f>
        <v>0</v>
      </c>
      <c r="J17" s="205">
        <f>'[3]26'!K19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204">
        <f>'[3]26'!B20</f>
        <v>42</v>
      </c>
      <c r="C18" s="205">
        <f>'[3]26'!C20</f>
        <v>30</v>
      </c>
      <c r="D18" s="205">
        <f>'[3]26'!D20</f>
        <v>0</v>
      </c>
      <c r="E18" s="205">
        <f>'[3]26'!E20</f>
        <v>0</v>
      </c>
      <c r="F18" s="15">
        <f t="shared" si="6"/>
        <v>72</v>
      </c>
      <c r="G18" s="204">
        <f>'[3]26'!H20</f>
        <v>39</v>
      </c>
      <c r="H18" s="205">
        <f>'[3]26'!I20</f>
        <v>0</v>
      </c>
      <c r="I18" s="205">
        <f>'[3]26'!J20</f>
        <v>0</v>
      </c>
      <c r="J18" s="205">
        <f>'[3]26'!K20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204">
        <f>'[3]26'!B21</f>
        <v>42</v>
      </c>
      <c r="C19" s="205">
        <f>'[3]26'!C21</f>
        <v>30</v>
      </c>
      <c r="D19" s="205">
        <f>'[3]26'!D21</f>
        <v>0</v>
      </c>
      <c r="E19" s="205">
        <f>'[3]26'!E21</f>
        <v>0</v>
      </c>
      <c r="F19" s="15">
        <f t="shared" si="6"/>
        <v>72</v>
      </c>
      <c r="G19" s="204">
        <f>'[3]26'!H21</f>
        <v>39</v>
      </c>
      <c r="H19" s="205">
        <f>'[3]26'!I21</f>
        <v>0</v>
      </c>
      <c r="I19" s="205">
        <f>'[3]26'!J21</f>
        <v>0</v>
      </c>
      <c r="J19" s="205">
        <f>'[3]26'!K21</f>
        <v>0</v>
      </c>
      <c r="K19" s="15">
        <f t="shared" si="3"/>
        <v>39</v>
      </c>
      <c r="L19" s="18">
        <f>frq!C19</f>
        <v>1</v>
      </c>
      <c r="M19" s="167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</row>
    <row r="20" spans="1:18">
      <c r="A20" s="8" t="s">
        <v>62</v>
      </c>
      <c r="B20" s="204">
        <f>'[3]26'!B22</f>
        <v>42</v>
      </c>
      <c r="C20" s="205">
        <f>'[3]26'!C22</f>
        <v>30</v>
      </c>
      <c r="D20" s="205">
        <f>'[3]26'!D22</f>
        <v>0</v>
      </c>
      <c r="E20" s="205">
        <f>'[3]26'!E22</f>
        <v>0</v>
      </c>
      <c r="F20" s="15">
        <f t="shared" si="6"/>
        <v>72</v>
      </c>
      <c r="G20" s="204">
        <f>'[3]26'!H22</f>
        <v>39</v>
      </c>
      <c r="H20" s="205">
        <f>'[3]26'!I22</f>
        <v>0</v>
      </c>
      <c r="I20" s="205">
        <f>'[3]26'!J22</f>
        <v>0</v>
      </c>
      <c r="J20" s="205">
        <f>'[3]26'!K22</f>
        <v>0</v>
      </c>
      <c r="K20" s="15">
        <f t="shared" si="3"/>
        <v>39</v>
      </c>
      <c r="L20" s="18">
        <f>frq!C20</f>
        <v>1</v>
      </c>
      <c r="M20" s="167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</row>
    <row r="21" spans="1:18">
      <c r="A21" s="8" t="s">
        <v>63</v>
      </c>
      <c r="B21" s="204">
        <f>'[3]26'!B23</f>
        <v>42</v>
      </c>
      <c r="C21" s="205">
        <f>'[3]26'!C23</f>
        <v>30</v>
      </c>
      <c r="D21" s="205">
        <f>'[3]26'!D23</f>
        <v>0</v>
      </c>
      <c r="E21" s="205">
        <f>'[3]26'!E23</f>
        <v>0</v>
      </c>
      <c r="F21" s="15">
        <f t="shared" si="6"/>
        <v>72</v>
      </c>
      <c r="G21" s="204">
        <f>'[3]26'!H23</f>
        <v>39</v>
      </c>
      <c r="H21" s="205">
        <f>'[3]26'!I23</f>
        <v>0</v>
      </c>
      <c r="I21" s="205">
        <f>'[3]26'!J23</f>
        <v>0</v>
      </c>
      <c r="J21" s="205">
        <f>'[3]26'!K23</f>
        <v>0</v>
      </c>
      <c r="K21" s="15">
        <f t="shared" si="3"/>
        <v>39</v>
      </c>
      <c r="L21" s="18">
        <f>frq!C21</f>
        <v>1</v>
      </c>
      <c r="M21" s="167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</row>
    <row r="22" spans="1:18">
      <c r="A22" s="8" t="s">
        <v>64</v>
      </c>
      <c r="B22" s="204">
        <f>'[3]26'!B24</f>
        <v>42</v>
      </c>
      <c r="C22" s="205">
        <f>'[3]26'!C24</f>
        <v>30</v>
      </c>
      <c r="D22" s="205">
        <f>'[3]26'!D24</f>
        <v>0</v>
      </c>
      <c r="E22" s="205">
        <f>'[3]26'!E24</f>
        <v>0</v>
      </c>
      <c r="F22" s="15">
        <f t="shared" si="6"/>
        <v>72</v>
      </c>
      <c r="G22" s="204">
        <f>'[3]26'!H24</f>
        <v>39</v>
      </c>
      <c r="H22" s="205">
        <f>'[3]26'!I24</f>
        <v>0</v>
      </c>
      <c r="I22" s="205">
        <f>'[3]26'!J24</f>
        <v>0</v>
      </c>
      <c r="J22" s="205">
        <f>'[3]26'!K24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'[3]26'!B25</f>
        <v>42</v>
      </c>
      <c r="C23" s="205">
        <f>'[3]26'!C25</f>
        <v>30</v>
      </c>
      <c r="D23" s="205">
        <f>'[3]26'!D25</f>
        <v>0</v>
      </c>
      <c r="E23" s="205">
        <f>'[3]26'!E25</f>
        <v>0</v>
      </c>
      <c r="F23" s="15">
        <f t="shared" si="6"/>
        <v>72</v>
      </c>
      <c r="G23" s="204">
        <f>'[3]26'!H25</f>
        <v>40</v>
      </c>
      <c r="H23" s="205">
        <f>'[3]26'!I25</f>
        <v>0</v>
      </c>
      <c r="I23" s="205">
        <f>'[3]26'!J25</f>
        <v>0</v>
      </c>
      <c r="J23" s="205">
        <f>'[3]26'!K25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204">
        <f>'[3]26'!B26</f>
        <v>42</v>
      </c>
      <c r="C24" s="205">
        <f>'[3]26'!C26</f>
        <v>30</v>
      </c>
      <c r="D24" s="205">
        <f>'[3]26'!D26</f>
        <v>0</v>
      </c>
      <c r="E24" s="205">
        <f>'[3]26'!E26</f>
        <v>0</v>
      </c>
      <c r="F24" s="15">
        <f t="shared" si="6"/>
        <v>72</v>
      </c>
      <c r="G24" s="204">
        <f>'[3]26'!H26</f>
        <v>40</v>
      </c>
      <c r="H24" s="205">
        <f>'[3]26'!I26</f>
        <v>0</v>
      </c>
      <c r="I24" s="205">
        <f>'[3]26'!J26</f>
        <v>0</v>
      </c>
      <c r="J24" s="205">
        <f>'[3]26'!K26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204">
        <f>'[3]26'!B27</f>
        <v>42</v>
      </c>
      <c r="C25" s="205">
        <f>'[3]26'!C27</f>
        <v>30</v>
      </c>
      <c r="D25" s="205">
        <f>'[3]26'!D27</f>
        <v>0</v>
      </c>
      <c r="E25" s="205">
        <f>'[3]26'!E27</f>
        <v>0</v>
      </c>
      <c r="F25" s="15">
        <f t="shared" si="6"/>
        <v>72</v>
      </c>
      <c r="G25" s="204">
        <f>'[3]26'!H27</f>
        <v>40</v>
      </c>
      <c r="H25" s="205">
        <f>'[3]26'!I27</f>
        <v>0</v>
      </c>
      <c r="I25" s="205">
        <f>'[3]26'!J27</f>
        <v>0</v>
      </c>
      <c r="J25" s="205">
        <f>'[3]26'!K27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204">
        <f>'[3]26'!B28</f>
        <v>42</v>
      </c>
      <c r="C26" s="205">
        <f>'[3]26'!C28</f>
        <v>30</v>
      </c>
      <c r="D26" s="205">
        <f>'[3]26'!D28</f>
        <v>0</v>
      </c>
      <c r="E26" s="205">
        <f>'[3]26'!E28</f>
        <v>0</v>
      </c>
      <c r="F26" s="15">
        <f t="shared" si="6"/>
        <v>72</v>
      </c>
      <c r="G26" s="204">
        <f>'[3]26'!H28</f>
        <v>40</v>
      </c>
      <c r="H26" s="205">
        <f>'[3]26'!I28</f>
        <v>0</v>
      </c>
      <c r="I26" s="205">
        <f>'[3]26'!J28</f>
        <v>0</v>
      </c>
      <c r="J26" s="205">
        <f>'[3]26'!K28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204">
        <f>'[3]26'!B29</f>
        <v>42</v>
      </c>
      <c r="C27" s="205">
        <f>'[3]26'!C29</f>
        <v>30</v>
      </c>
      <c r="D27" s="205">
        <f>'[3]26'!D29</f>
        <v>0</v>
      </c>
      <c r="E27" s="205">
        <f>'[3]26'!E29</f>
        <v>0</v>
      </c>
      <c r="F27" s="15">
        <f t="shared" si="6"/>
        <v>72</v>
      </c>
      <c r="G27" s="204">
        <f>'[3]26'!H29</f>
        <v>40</v>
      </c>
      <c r="H27" s="205">
        <f>'[3]26'!I29</f>
        <v>0</v>
      </c>
      <c r="I27" s="205">
        <f>'[3]26'!J29</f>
        <v>0</v>
      </c>
      <c r="J27" s="205">
        <f>'[3]26'!K29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204">
        <f>'[3]26'!B30</f>
        <v>42</v>
      </c>
      <c r="C28" s="205">
        <f>'[3]26'!C30</f>
        <v>30</v>
      </c>
      <c r="D28" s="205">
        <f>'[3]26'!D30</f>
        <v>0</v>
      </c>
      <c r="E28" s="205">
        <f>'[3]26'!E30</f>
        <v>0</v>
      </c>
      <c r="F28" s="15">
        <f t="shared" si="6"/>
        <v>72</v>
      </c>
      <c r="G28" s="204">
        <f>'[3]26'!H30</f>
        <v>40</v>
      </c>
      <c r="H28" s="205">
        <f>'[3]26'!I30</f>
        <v>0</v>
      </c>
      <c r="I28" s="205">
        <f>'[3]26'!J30</f>
        <v>0</v>
      </c>
      <c r="J28" s="205">
        <f>'[3]26'!K30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204">
        <f>'[3]26'!B31</f>
        <v>42</v>
      </c>
      <c r="C29" s="205">
        <f>'[3]26'!C31</f>
        <v>30</v>
      </c>
      <c r="D29" s="205">
        <f>'[3]26'!D31</f>
        <v>0</v>
      </c>
      <c r="E29" s="205">
        <f>'[3]26'!E31</f>
        <v>0</v>
      </c>
      <c r="F29" s="15">
        <f t="shared" si="6"/>
        <v>72</v>
      </c>
      <c r="G29" s="204">
        <f>'[3]26'!H31</f>
        <v>40</v>
      </c>
      <c r="H29" s="205">
        <f>'[3]26'!I31</f>
        <v>0</v>
      </c>
      <c r="I29" s="205">
        <f>'[3]26'!J31</f>
        <v>0</v>
      </c>
      <c r="J29" s="205">
        <f>'[3]26'!K31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204">
        <f>'[3]26'!B32</f>
        <v>42</v>
      </c>
      <c r="C30" s="205">
        <f>'[3]26'!C32</f>
        <v>30</v>
      </c>
      <c r="D30" s="205">
        <f>'[3]26'!D32</f>
        <v>0</v>
      </c>
      <c r="E30" s="205">
        <f>'[3]26'!E32</f>
        <v>0</v>
      </c>
      <c r="F30" s="15">
        <f t="shared" si="6"/>
        <v>72</v>
      </c>
      <c r="G30" s="204">
        <f>'[3]26'!H32</f>
        <v>40</v>
      </c>
      <c r="H30" s="205">
        <f>'[3]26'!I32</f>
        <v>0</v>
      </c>
      <c r="I30" s="205">
        <f>'[3]26'!J32</f>
        <v>0</v>
      </c>
      <c r="J30" s="205">
        <f>'[3]26'!K32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204">
        <f>'[3]26'!B33</f>
        <v>42</v>
      </c>
      <c r="C31" s="205">
        <f>'[3]26'!C33</f>
        <v>30</v>
      </c>
      <c r="D31" s="205">
        <f>'[3]26'!D33</f>
        <v>0</v>
      </c>
      <c r="E31" s="205">
        <f>'[3]26'!E33</f>
        <v>0</v>
      </c>
      <c r="F31" s="15">
        <f t="shared" si="6"/>
        <v>72</v>
      </c>
      <c r="G31" s="204">
        <f>'[3]26'!H33</f>
        <v>40</v>
      </c>
      <c r="H31" s="205">
        <f>'[3]26'!I33</f>
        <v>0</v>
      </c>
      <c r="I31" s="205">
        <f>'[3]26'!J33</f>
        <v>0</v>
      </c>
      <c r="J31" s="205">
        <f>'[3]26'!K33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204">
        <f>'[3]26'!B34</f>
        <v>42</v>
      </c>
      <c r="C32" s="205">
        <f>'[3]26'!C34</f>
        <v>30</v>
      </c>
      <c r="D32" s="205">
        <f>'[3]26'!D34</f>
        <v>0</v>
      </c>
      <c r="E32" s="205">
        <f>'[3]26'!E34</f>
        <v>0</v>
      </c>
      <c r="F32" s="15">
        <f t="shared" si="6"/>
        <v>72</v>
      </c>
      <c r="G32" s="204">
        <f>'[3]26'!H34</f>
        <v>40</v>
      </c>
      <c r="H32" s="205">
        <f>'[3]26'!I34</f>
        <v>0</v>
      </c>
      <c r="I32" s="205">
        <f>'[3]26'!J34</f>
        <v>0</v>
      </c>
      <c r="J32" s="205">
        <f>'[3]26'!K34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204">
        <f>'[3]26'!B35</f>
        <v>42</v>
      </c>
      <c r="C33" s="205">
        <f>'[3]26'!C35</f>
        <v>30</v>
      </c>
      <c r="D33" s="205">
        <f>'[3]26'!D35</f>
        <v>0</v>
      </c>
      <c r="E33" s="205">
        <f>'[3]26'!E35</f>
        <v>0</v>
      </c>
      <c r="F33" s="15">
        <f t="shared" si="6"/>
        <v>72</v>
      </c>
      <c r="G33" s="204">
        <f>'[3]26'!H35</f>
        <v>40</v>
      </c>
      <c r="H33" s="205">
        <f>'[3]26'!I35</f>
        <v>0</v>
      </c>
      <c r="I33" s="205">
        <f>'[3]26'!J35</f>
        <v>0</v>
      </c>
      <c r="J33" s="205">
        <f>'[3]26'!K35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204">
        <f>'[3]26'!B36</f>
        <v>42</v>
      </c>
      <c r="C34" s="205">
        <f>'[3]26'!C36</f>
        <v>30</v>
      </c>
      <c r="D34" s="205">
        <f>'[3]26'!D36</f>
        <v>0</v>
      </c>
      <c r="E34" s="205">
        <f>'[3]26'!E36</f>
        <v>0</v>
      </c>
      <c r="F34" s="15">
        <f t="shared" si="6"/>
        <v>72</v>
      </c>
      <c r="G34" s="204">
        <f>'[3]26'!H36</f>
        <v>40</v>
      </c>
      <c r="H34" s="205">
        <f>'[3]26'!I36</f>
        <v>0</v>
      </c>
      <c r="I34" s="205">
        <f>'[3]26'!J36</f>
        <v>0</v>
      </c>
      <c r="J34" s="205">
        <f>'[3]26'!K36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204">
        <f>'[3]26'!B37</f>
        <v>42</v>
      </c>
      <c r="C35" s="205">
        <f>'[3]26'!C37</f>
        <v>30</v>
      </c>
      <c r="D35" s="205">
        <f>'[3]26'!D37</f>
        <v>0</v>
      </c>
      <c r="E35" s="205">
        <f>'[3]26'!E37</f>
        <v>0</v>
      </c>
      <c r="F35" s="15">
        <f t="shared" si="6"/>
        <v>72</v>
      </c>
      <c r="G35" s="204">
        <f>'[3]26'!H37</f>
        <v>40</v>
      </c>
      <c r="H35" s="205">
        <f>'[3]26'!I37</f>
        <v>0</v>
      </c>
      <c r="I35" s="205">
        <f>'[3]26'!J37</f>
        <v>0</v>
      </c>
      <c r="J35" s="205">
        <f>'[3]26'!K37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204">
        <f>'[3]26'!B38</f>
        <v>42</v>
      </c>
      <c r="C36" s="205">
        <f>'[3]26'!C38</f>
        <v>30</v>
      </c>
      <c r="D36" s="205">
        <f>'[3]26'!D38</f>
        <v>0</v>
      </c>
      <c r="E36" s="205">
        <f>'[3]26'!E38</f>
        <v>0</v>
      </c>
      <c r="F36" s="15">
        <f t="shared" si="6"/>
        <v>72</v>
      </c>
      <c r="G36" s="204">
        <f>'[3]26'!H38</f>
        <v>40</v>
      </c>
      <c r="H36" s="205">
        <f>'[3]26'!I38</f>
        <v>0</v>
      </c>
      <c r="I36" s="205">
        <f>'[3]26'!J38</f>
        <v>0</v>
      </c>
      <c r="J36" s="205">
        <f>'[3]26'!K38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204">
        <f>'[3]26'!B39</f>
        <v>42</v>
      </c>
      <c r="C37" s="205">
        <f>'[3]26'!C39</f>
        <v>30</v>
      </c>
      <c r="D37" s="205">
        <f>'[3]26'!D39</f>
        <v>0</v>
      </c>
      <c r="E37" s="205">
        <f>'[3]26'!E39</f>
        <v>0</v>
      </c>
      <c r="F37" s="15">
        <f t="shared" si="6"/>
        <v>72</v>
      </c>
      <c r="G37" s="204">
        <f>'[3]26'!H39</f>
        <v>40</v>
      </c>
      <c r="H37" s="205">
        <f>'[3]26'!I39</f>
        <v>0</v>
      </c>
      <c r="I37" s="205">
        <f>'[3]26'!J39</f>
        <v>0</v>
      </c>
      <c r="J37" s="205">
        <f>'[3]26'!K39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204">
        <f>'[3]26'!B40</f>
        <v>42</v>
      </c>
      <c r="C38" s="205">
        <f>'[3]26'!C40</f>
        <v>30</v>
      </c>
      <c r="D38" s="205">
        <f>'[3]26'!D40</f>
        <v>0</v>
      </c>
      <c r="E38" s="205">
        <f>'[3]26'!E40</f>
        <v>0</v>
      </c>
      <c r="F38" s="15">
        <f t="shared" si="6"/>
        <v>72</v>
      </c>
      <c r="G38" s="204">
        <f>'[3]26'!H40</f>
        <v>40</v>
      </c>
      <c r="H38" s="205">
        <f>'[3]26'!I40</f>
        <v>0</v>
      </c>
      <c r="I38" s="205">
        <f>'[3]26'!J40</f>
        <v>0</v>
      </c>
      <c r="J38" s="205">
        <f>'[3]26'!K40</f>
        <v>0</v>
      </c>
      <c r="K38" s="15">
        <f t="shared" si="3"/>
        <v>40</v>
      </c>
      <c r="L38" s="18">
        <f>frq!C38</f>
        <v>1</v>
      </c>
      <c r="M38" s="167">
        <f t="shared" si="4"/>
        <v>39.6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39.6</v>
      </c>
      <c r="R38" s="18">
        <v>0.4</v>
      </c>
    </row>
    <row r="39" spans="1:18">
      <c r="A39" s="8" t="s">
        <v>81</v>
      </c>
      <c r="B39" s="204">
        <f>'[3]26'!B41</f>
        <v>42</v>
      </c>
      <c r="C39" s="205">
        <f>'[3]26'!C41</f>
        <v>30</v>
      </c>
      <c r="D39" s="205">
        <f>'[3]26'!D41</f>
        <v>0</v>
      </c>
      <c r="E39" s="205">
        <f>'[3]26'!E41</f>
        <v>0</v>
      </c>
      <c r="F39" s="15">
        <f t="shared" si="6"/>
        <v>72</v>
      </c>
      <c r="G39" s="204">
        <f>'[3]26'!H41</f>
        <v>39</v>
      </c>
      <c r="H39" s="205">
        <f>'[3]26'!I41</f>
        <v>0</v>
      </c>
      <c r="I39" s="205">
        <f>'[3]26'!J41</f>
        <v>0</v>
      </c>
      <c r="J39" s="205">
        <f>'[3]26'!K41</f>
        <v>0</v>
      </c>
      <c r="K39" s="15">
        <f t="shared" si="3"/>
        <v>39</v>
      </c>
      <c r="L39" s="18">
        <f>frq!C39</f>
        <v>1</v>
      </c>
      <c r="M39" s="167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</row>
    <row r="40" spans="1:18">
      <c r="A40" s="8" t="s">
        <v>82</v>
      </c>
      <c r="B40" s="204">
        <f>'[3]26'!B42</f>
        <v>42</v>
      </c>
      <c r="C40" s="205">
        <f>'[3]26'!C42</f>
        <v>30</v>
      </c>
      <c r="D40" s="205">
        <f>'[3]26'!D42</f>
        <v>0</v>
      </c>
      <c r="E40" s="205">
        <f>'[3]26'!E42</f>
        <v>0</v>
      </c>
      <c r="F40" s="15">
        <f t="shared" si="6"/>
        <v>72</v>
      </c>
      <c r="G40" s="204">
        <f>'[3]26'!H42</f>
        <v>39</v>
      </c>
      <c r="H40" s="205">
        <f>'[3]26'!I42</f>
        <v>0</v>
      </c>
      <c r="I40" s="205">
        <f>'[3]26'!J42</f>
        <v>0</v>
      </c>
      <c r="J40" s="205">
        <f>'[3]26'!K42</f>
        <v>0</v>
      </c>
      <c r="K40" s="15">
        <f t="shared" si="3"/>
        <v>39</v>
      </c>
      <c r="L40" s="18">
        <f>frq!C40</f>
        <v>1</v>
      </c>
      <c r="M40" s="167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</row>
    <row r="41" spans="1:18">
      <c r="A41" s="8" t="s">
        <v>83</v>
      </c>
      <c r="B41" s="204">
        <f>'[3]26'!B43</f>
        <v>42</v>
      </c>
      <c r="C41" s="205">
        <f>'[3]26'!C43</f>
        <v>30</v>
      </c>
      <c r="D41" s="205">
        <f>'[3]26'!D43</f>
        <v>0</v>
      </c>
      <c r="E41" s="205">
        <f>'[3]26'!E43</f>
        <v>0</v>
      </c>
      <c r="F41" s="15">
        <f t="shared" si="6"/>
        <v>72</v>
      </c>
      <c r="G41" s="204">
        <f>'[3]26'!H43</f>
        <v>39</v>
      </c>
      <c r="H41" s="205">
        <f>'[3]26'!I43</f>
        <v>0</v>
      </c>
      <c r="I41" s="205">
        <f>'[3]26'!J43</f>
        <v>0</v>
      </c>
      <c r="J41" s="205">
        <f>'[3]26'!K43</f>
        <v>0</v>
      </c>
      <c r="K41" s="15">
        <f t="shared" si="3"/>
        <v>39</v>
      </c>
      <c r="L41" s="18">
        <f>frq!C41</f>
        <v>1</v>
      </c>
      <c r="M41" s="167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</row>
    <row r="42" spans="1:18">
      <c r="A42" s="8" t="s">
        <v>84</v>
      </c>
      <c r="B42" s="204">
        <f>'[3]26'!B44</f>
        <v>42</v>
      </c>
      <c r="C42" s="205">
        <f>'[3]26'!C44</f>
        <v>30</v>
      </c>
      <c r="D42" s="205">
        <f>'[3]26'!D44</f>
        <v>0</v>
      </c>
      <c r="E42" s="205">
        <f>'[3]26'!E44</f>
        <v>0</v>
      </c>
      <c r="F42" s="15">
        <f t="shared" si="6"/>
        <v>72</v>
      </c>
      <c r="G42" s="204">
        <f>'[3]26'!H44</f>
        <v>39</v>
      </c>
      <c r="H42" s="205">
        <f>'[3]26'!I44</f>
        <v>0</v>
      </c>
      <c r="I42" s="205">
        <f>'[3]26'!J44</f>
        <v>0</v>
      </c>
      <c r="J42" s="205">
        <f>'[3]26'!K44</f>
        <v>0</v>
      </c>
      <c r="K42" s="15">
        <f t="shared" si="3"/>
        <v>39</v>
      </c>
      <c r="L42" s="18">
        <f>frq!C42</f>
        <v>1</v>
      </c>
      <c r="M42" s="167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</row>
    <row r="43" spans="1:18">
      <c r="A43" s="8" t="s">
        <v>85</v>
      </c>
      <c r="B43" s="204">
        <f>'[3]26'!B45</f>
        <v>42</v>
      </c>
      <c r="C43" s="205">
        <f>'[3]26'!C45</f>
        <v>30</v>
      </c>
      <c r="D43" s="205">
        <f>'[3]26'!D45</f>
        <v>0</v>
      </c>
      <c r="E43" s="205">
        <f>'[3]26'!E45</f>
        <v>0</v>
      </c>
      <c r="F43" s="15">
        <f t="shared" si="6"/>
        <v>72</v>
      </c>
      <c r="G43" s="204">
        <f>'[3]26'!H45</f>
        <v>38</v>
      </c>
      <c r="H43" s="205">
        <f>'[3]26'!I45</f>
        <v>0</v>
      </c>
      <c r="I43" s="205">
        <f>'[3]26'!J45</f>
        <v>0</v>
      </c>
      <c r="J43" s="205">
        <f>'[3]26'!K45</f>
        <v>0</v>
      </c>
      <c r="K43" s="15">
        <f t="shared" si="3"/>
        <v>38</v>
      </c>
      <c r="L43" s="18">
        <f>frq!C43</f>
        <v>1</v>
      </c>
      <c r="M43" s="167">
        <f t="shared" si="4"/>
        <v>37.6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37.6</v>
      </c>
      <c r="R43" s="18">
        <v>0.4</v>
      </c>
    </row>
    <row r="44" spans="1:18">
      <c r="A44" s="8" t="s">
        <v>86</v>
      </c>
      <c r="B44" s="204">
        <f>'[3]26'!B46</f>
        <v>42</v>
      </c>
      <c r="C44" s="205">
        <f>'[3]26'!C46</f>
        <v>30</v>
      </c>
      <c r="D44" s="205">
        <f>'[3]26'!D46</f>
        <v>0</v>
      </c>
      <c r="E44" s="205">
        <f>'[3]26'!E46</f>
        <v>0</v>
      </c>
      <c r="F44" s="15">
        <f t="shared" si="6"/>
        <v>72</v>
      </c>
      <c r="G44" s="204">
        <f>'[3]26'!H46</f>
        <v>38</v>
      </c>
      <c r="H44" s="205">
        <f>'[3]26'!I46</f>
        <v>0</v>
      </c>
      <c r="I44" s="205">
        <f>'[3]26'!J46</f>
        <v>0</v>
      </c>
      <c r="J44" s="205">
        <f>'[3]26'!K46</f>
        <v>0</v>
      </c>
      <c r="K44" s="15">
        <f t="shared" si="3"/>
        <v>38</v>
      </c>
      <c r="L44" s="18">
        <f>frq!C44</f>
        <v>1</v>
      </c>
      <c r="M44" s="167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</row>
    <row r="45" spans="1:18">
      <c r="A45" s="8" t="s">
        <v>87</v>
      </c>
      <c r="B45" s="204">
        <f>'[3]26'!B47</f>
        <v>42</v>
      </c>
      <c r="C45" s="205">
        <f>'[3]26'!C47</f>
        <v>30</v>
      </c>
      <c r="D45" s="205">
        <f>'[3]26'!D47</f>
        <v>0</v>
      </c>
      <c r="E45" s="205">
        <f>'[3]26'!E47</f>
        <v>0</v>
      </c>
      <c r="F45" s="15">
        <f t="shared" si="6"/>
        <v>72</v>
      </c>
      <c r="G45" s="204">
        <f>'[3]26'!H47</f>
        <v>38</v>
      </c>
      <c r="H45" s="205">
        <f>'[3]26'!I47</f>
        <v>0</v>
      </c>
      <c r="I45" s="205">
        <f>'[3]26'!J47</f>
        <v>0</v>
      </c>
      <c r="J45" s="205">
        <f>'[3]26'!K47</f>
        <v>0</v>
      </c>
      <c r="K45" s="15">
        <f t="shared" si="3"/>
        <v>38</v>
      </c>
      <c r="L45" s="18">
        <f>frq!C45</f>
        <v>1</v>
      </c>
      <c r="M45" s="167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</row>
    <row r="46" spans="1:18">
      <c r="A46" s="8" t="s">
        <v>88</v>
      </c>
      <c r="B46" s="204">
        <f>'[3]26'!B48</f>
        <v>42</v>
      </c>
      <c r="C46" s="205">
        <f>'[3]26'!C48</f>
        <v>30</v>
      </c>
      <c r="D46" s="205">
        <f>'[3]26'!D48</f>
        <v>0</v>
      </c>
      <c r="E46" s="205">
        <f>'[3]26'!E48</f>
        <v>0</v>
      </c>
      <c r="F46" s="15">
        <f t="shared" si="6"/>
        <v>72</v>
      </c>
      <c r="G46" s="204">
        <f>'[3]26'!H48</f>
        <v>38</v>
      </c>
      <c r="H46" s="205">
        <f>'[3]26'!I48</f>
        <v>0</v>
      </c>
      <c r="I46" s="205">
        <f>'[3]26'!J48</f>
        <v>0</v>
      </c>
      <c r="J46" s="205">
        <f>'[3]26'!K48</f>
        <v>0</v>
      </c>
      <c r="K46" s="15">
        <f t="shared" si="3"/>
        <v>38</v>
      </c>
      <c r="L46" s="18">
        <f>frq!C46</f>
        <v>1</v>
      </c>
      <c r="M46" s="167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</row>
    <row r="47" spans="1:18">
      <c r="A47" s="8" t="s">
        <v>89</v>
      </c>
      <c r="B47" s="204">
        <f>'[3]26'!B49</f>
        <v>42</v>
      </c>
      <c r="C47" s="205">
        <f>'[3]26'!C49</f>
        <v>30</v>
      </c>
      <c r="D47" s="205">
        <f>'[3]26'!D49</f>
        <v>0</v>
      </c>
      <c r="E47" s="205">
        <f>'[3]26'!E49</f>
        <v>0</v>
      </c>
      <c r="F47" s="15">
        <f t="shared" si="6"/>
        <v>72</v>
      </c>
      <c r="G47" s="204">
        <f>'[3]26'!H49</f>
        <v>38</v>
      </c>
      <c r="H47" s="205">
        <f>'[3]26'!I49</f>
        <v>0</v>
      </c>
      <c r="I47" s="205">
        <f>'[3]26'!J49</f>
        <v>0</v>
      </c>
      <c r="J47" s="205">
        <f>'[3]26'!K49</f>
        <v>0</v>
      </c>
      <c r="K47" s="15">
        <f t="shared" si="3"/>
        <v>38</v>
      </c>
      <c r="L47" s="18">
        <f>frq!C47</f>
        <v>1</v>
      </c>
      <c r="M47" s="167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</row>
    <row r="48" spans="1:18">
      <c r="A48" s="8" t="s">
        <v>90</v>
      </c>
      <c r="B48" s="204">
        <f>'[3]26'!B50</f>
        <v>42</v>
      </c>
      <c r="C48" s="205">
        <f>'[3]26'!C50</f>
        <v>30</v>
      </c>
      <c r="D48" s="205">
        <f>'[3]26'!D50</f>
        <v>0</v>
      </c>
      <c r="E48" s="205">
        <f>'[3]26'!E50</f>
        <v>0</v>
      </c>
      <c r="F48" s="15">
        <f t="shared" si="6"/>
        <v>72</v>
      </c>
      <c r="G48" s="204">
        <f>'[3]26'!H50</f>
        <v>38</v>
      </c>
      <c r="H48" s="205">
        <f>'[3]26'!I50</f>
        <v>0</v>
      </c>
      <c r="I48" s="205">
        <f>'[3]26'!J50</f>
        <v>0</v>
      </c>
      <c r="J48" s="205">
        <f>'[3]26'!K50</f>
        <v>0</v>
      </c>
      <c r="K48" s="15">
        <f t="shared" si="3"/>
        <v>38</v>
      </c>
      <c r="L48" s="18">
        <f>frq!C48</f>
        <v>1</v>
      </c>
      <c r="M48" s="167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</row>
    <row r="49" spans="1:18">
      <c r="A49" s="8" t="s">
        <v>91</v>
      </c>
      <c r="B49" s="204">
        <f>'[3]26'!B51</f>
        <v>42</v>
      </c>
      <c r="C49" s="205">
        <f>'[3]26'!C51</f>
        <v>30</v>
      </c>
      <c r="D49" s="205">
        <f>'[3]26'!D51</f>
        <v>0</v>
      </c>
      <c r="E49" s="205">
        <f>'[3]26'!E51</f>
        <v>0</v>
      </c>
      <c r="F49" s="15">
        <f t="shared" si="6"/>
        <v>72</v>
      </c>
      <c r="G49" s="204">
        <f>'[3]26'!H51</f>
        <v>38</v>
      </c>
      <c r="H49" s="205">
        <f>'[3]26'!I51</f>
        <v>0</v>
      </c>
      <c r="I49" s="205">
        <f>'[3]26'!J51</f>
        <v>0</v>
      </c>
      <c r="J49" s="205">
        <f>'[3]26'!K51</f>
        <v>0</v>
      </c>
      <c r="K49" s="15">
        <f t="shared" si="3"/>
        <v>38</v>
      </c>
      <c r="L49" s="18">
        <f>frq!C49</f>
        <v>1</v>
      </c>
      <c r="M49" s="167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</row>
    <row r="50" spans="1:18">
      <c r="A50" s="8" t="s">
        <v>92</v>
      </c>
      <c r="B50" s="204">
        <f>'[3]26'!B52</f>
        <v>42</v>
      </c>
      <c r="C50" s="205">
        <f>'[3]26'!C52</f>
        <v>30</v>
      </c>
      <c r="D50" s="205">
        <f>'[3]26'!D52</f>
        <v>0</v>
      </c>
      <c r="E50" s="205">
        <f>'[3]26'!E52</f>
        <v>0</v>
      </c>
      <c r="F50" s="15">
        <f t="shared" si="6"/>
        <v>72</v>
      </c>
      <c r="G50" s="204">
        <f>'[3]26'!H52</f>
        <v>38</v>
      </c>
      <c r="H50" s="205">
        <f>'[3]26'!I52</f>
        <v>0</v>
      </c>
      <c r="I50" s="205">
        <f>'[3]26'!J52</f>
        <v>0</v>
      </c>
      <c r="J50" s="205">
        <f>'[3]26'!K52</f>
        <v>0</v>
      </c>
      <c r="K50" s="15">
        <f t="shared" si="3"/>
        <v>38</v>
      </c>
      <c r="L50" s="18">
        <f>frq!C50</f>
        <v>1</v>
      </c>
      <c r="M50" s="167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</row>
    <row r="51" spans="1:18">
      <c r="A51" s="8" t="s">
        <v>93</v>
      </c>
      <c r="B51" s="204">
        <f>'[3]26'!B53</f>
        <v>42</v>
      </c>
      <c r="C51" s="205">
        <f>'[3]26'!C53</f>
        <v>30</v>
      </c>
      <c r="D51" s="205">
        <f>'[3]26'!D53</f>
        <v>0</v>
      </c>
      <c r="E51" s="205">
        <f>'[3]26'!E53</f>
        <v>0</v>
      </c>
      <c r="F51" s="15">
        <f t="shared" si="6"/>
        <v>72</v>
      </c>
      <c r="G51" s="204">
        <f>'[3]26'!H53</f>
        <v>38</v>
      </c>
      <c r="H51" s="205">
        <f>'[3]26'!I53</f>
        <v>0</v>
      </c>
      <c r="I51" s="205">
        <f>'[3]26'!J53</f>
        <v>0</v>
      </c>
      <c r="J51" s="205">
        <f>'[3]26'!K53</f>
        <v>0</v>
      </c>
      <c r="K51" s="15">
        <f t="shared" si="3"/>
        <v>38</v>
      </c>
      <c r="L51" s="18">
        <f>frq!C51</f>
        <v>1</v>
      </c>
      <c r="M51" s="167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</row>
    <row r="52" spans="1:18">
      <c r="A52" s="8" t="s">
        <v>94</v>
      </c>
      <c r="B52" s="204">
        <f>'[3]26'!B54</f>
        <v>42</v>
      </c>
      <c r="C52" s="205">
        <f>'[3]26'!C54</f>
        <v>30</v>
      </c>
      <c r="D52" s="205">
        <f>'[3]26'!D54</f>
        <v>0</v>
      </c>
      <c r="E52" s="205">
        <f>'[3]26'!E54</f>
        <v>0</v>
      </c>
      <c r="F52" s="15">
        <f t="shared" si="6"/>
        <v>72</v>
      </c>
      <c r="G52" s="204">
        <f>'[3]26'!H54</f>
        <v>38</v>
      </c>
      <c r="H52" s="205">
        <f>'[3]26'!I54</f>
        <v>0</v>
      </c>
      <c r="I52" s="205">
        <f>'[3]26'!J54</f>
        <v>0</v>
      </c>
      <c r="J52" s="205">
        <f>'[3]26'!K54</f>
        <v>0</v>
      </c>
      <c r="K52" s="15">
        <f t="shared" si="3"/>
        <v>38</v>
      </c>
      <c r="L52" s="18">
        <f>frq!C52</f>
        <v>1</v>
      </c>
      <c r="M52" s="167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</row>
    <row r="53" spans="1:18">
      <c r="A53" s="8" t="s">
        <v>95</v>
      </c>
      <c r="B53" s="204">
        <f>'[3]26'!B55</f>
        <v>42</v>
      </c>
      <c r="C53" s="205">
        <f>'[3]26'!C55</f>
        <v>30</v>
      </c>
      <c r="D53" s="205">
        <f>'[3]26'!D55</f>
        <v>0</v>
      </c>
      <c r="E53" s="205">
        <f>'[3]26'!E55</f>
        <v>0</v>
      </c>
      <c r="F53" s="15">
        <f t="shared" si="6"/>
        <v>72</v>
      </c>
      <c r="G53" s="204">
        <f>'[3]26'!H55</f>
        <v>38</v>
      </c>
      <c r="H53" s="205">
        <f>'[3]26'!I55</f>
        <v>0</v>
      </c>
      <c r="I53" s="205">
        <f>'[3]26'!J55</f>
        <v>0</v>
      </c>
      <c r="J53" s="205">
        <f>'[3]26'!K55</f>
        <v>0</v>
      </c>
      <c r="K53" s="15">
        <f t="shared" si="3"/>
        <v>38</v>
      </c>
      <c r="L53" s="18">
        <f>frq!C53</f>
        <v>1</v>
      </c>
      <c r="M53" s="167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</row>
    <row r="54" spans="1:18">
      <c r="A54" s="8" t="s">
        <v>96</v>
      </c>
      <c r="B54" s="204">
        <f>'[3]26'!B56</f>
        <v>42</v>
      </c>
      <c r="C54" s="205">
        <f>'[3]26'!C56</f>
        <v>30</v>
      </c>
      <c r="D54" s="205">
        <f>'[3]26'!D56</f>
        <v>0</v>
      </c>
      <c r="E54" s="205">
        <f>'[3]26'!E56</f>
        <v>0</v>
      </c>
      <c r="F54" s="15">
        <f t="shared" si="6"/>
        <v>72</v>
      </c>
      <c r="G54" s="204">
        <f>'[3]26'!H56</f>
        <v>38</v>
      </c>
      <c r="H54" s="205">
        <f>'[3]26'!I56</f>
        <v>0</v>
      </c>
      <c r="I54" s="205">
        <f>'[3]26'!J56</f>
        <v>0</v>
      </c>
      <c r="J54" s="205">
        <f>'[3]26'!K56</f>
        <v>0</v>
      </c>
      <c r="K54" s="15">
        <f t="shared" si="3"/>
        <v>38</v>
      </c>
      <c r="L54" s="18">
        <f>frq!C54</f>
        <v>1</v>
      </c>
      <c r="M54" s="167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</row>
    <row r="55" spans="1:18">
      <c r="A55" s="8" t="s">
        <v>97</v>
      </c>
      <c r="B55" s="204">
        <f>'[3]26'!B57</f>
        <v>42</v>
      </c>
      <c r="C55" s="205">
        <f>'[3]26'!C57</f>
        <v>30</v>
      </c>
      <c r="D55" s="205">
        <f>'[3]26'!D57</f>
        <v>0</v>
      </c>
      <c r="E55" s="205">
        <f>'[3]26'!E57</f>
        <v>0</v>
      </c>
      <c r="F55" s="15">
        <f t="shared" si="6"/>
        <v>72</v>
      </c>
      <c r="G55" s="204">
        <f>'[3]26'!H57</f>
        <v>38</v>
      </c>
      <c r="H55" s="205">
        <f>'[3]26'!I57</f>
        <v>0</v>
      </c>
      <c r="I55" s="205">
        <f>'[3]26'!J57</f>
        <v>0</v>
      </c>
      <c r="J55" s="205">
        <f>'[3]26'!K57</f>
        <v>0</v>
      </c>
      <c r="K55" s="15">
        <f t="shared" si="3"/>
        <v>38</v>
      </c>
      <c r="L55" s="18">
        <f>frq!C55</f>
        <v>1</v>
      </c>
      <c r="M55" s="167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</row>
    <row r="56" spans="1:18">
      <c r="A56" s="8" t="s">
        <v>98</v>
      </c>
      <c r="B56" s="204">
        <f>'[3]26'!B58</f>
        <v>42</v>
      </c>
      <c r="C56" s="205">
        <f>'[3]26'!C58</f>
        <v>30</v>
      </c>
      <c r="D56" s="205">
        <f>'[3]26'!D58</f>
        <v>0</v>
      </c>
      <c r="E56" s="205">
        <f>'[3]26'!E58</f>
        <v>0</v>
      </c>
      <c r="F56" s="15">
        <f t="shared" si="6"/>
        <v>72</v>
      </c>
      <c r="G56" s="204">
        <f>'[3]26'!H58</f>
        <v>39</v>
      </c>
      <c r="H56" s="205">
        <f>'[3]26'!I58</f>
        <v>0</v>
      </c>
      <c r="I56" s="205">
        <f>'[3]26'!J58</f>
        <v>0</v>
      </c>
      <c r="J56" s="205">
        <f>'[3]26'!K58</f>
        <v>0</v>
      </c>
      <c r="K56" s="15">
        <f t="shared" si="3"/>
        <v>39</v>
      </c>
      <c r="L56" s="18">
        <f>frq!C56</f>
        <v>1</v>
      </c>
      <c r="M56" s="167">
        <f t="shared" si="4"/>
        <v>38.6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38.6</v>
      </c>
      <c r="R56" s="18">
        <v>0.4</v>
      </c>
    </row>
    <row r="57" spans="1:18">
      <c r="A57" s="8" t="s">
        <v>99</v>
      </c>
      <c r="B57" s="204">
        <f>'[3]26'!B59</f>
        <v>42</v>
      </c>
      <c r="C57" s="205">
        <f>'[3]26'!C59</f>
        <v>30</v>
      </c>
      <c r="D57" s="205">
        <f>'[3]26'!D59</f>
        <v>0</v>
      </c>
      <c r="E57" s="205">
        <f>'[3]26'!E59</f>
        <v>0</v>
      </c>
      <c r="F57" s="15">
        <f t="shared" si="6"/>
        <v>72</v>
      </c>
      <c r="G57" s="204">
        <f>'[3]26'!H59</f>
        <v>39</v>
      </c>
      <c r="H57" s="205">
        <f>'[3]26'!I59</f>
        <v>0</v>
      </c>
      <c r="I57" s="205">
        <f>'[3]26'!J59</f>
        <v>0</v>
      </c>
      <c r="J57" s="205">
        <f>'[3]26'!K59</f>
        <v>0</v>
      </c>
      <c r="K57" s="15">
        <f t="shared" si="3"/>
        <v>39</v>
      </c>
      <c r="L57" s="18">
        <f>frq!C57</f>
        <v>1</v>
      </c>
      <c r="M57" s="167">
        <f t="shared" si="4"/>
        <v>38.6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38.6</v>
      </c>
      <c r="R57" s="18">
        <v>0.4</v>
      </c>
    </row>
    <row r="58" spans="1:18">
      <c r="A58" s="8" t="s">
        <v>100</v>
      </c>
      <c r="B58" s="204">
        <f>'[3]26'!B60</f>
        <v>42</v>
      </c>
      <c r="C58" s="205">
        <f>'[3]26'!C60</f>
        <v>30</v>
      </c>
      <c r="D58" s="205">
        <f>'[3]26'!D60</f>
        <v>0</v>
      </c>
      <c r="E58" s="205">
        <f>'[3]26'!E60</f>
        <v>0</v>
      </c>
      <c r="F58" s="15">
        <f t="shared" si="6"/>
        <v>72</v>
      </c>
      <c r="G58" s="204">
        <f>'[3]26'!H60</f>
        <v>39</v>
      </c>
      <c r="H58" s="205">
        <f>'[3]26'!I60</f>
        <v>0</v>
      </c>
      <c r="I58" s="205">
        <f>'[3]26'!J60</f>
        <v>0</v>
      </c>
      <c r="J58" s="205">
        <f>'[3]26'!K60</f>
        <v>0</v>
      </c>
      <c r="K58" s="15">
        <f t="shared" si="3"/>
        <v>39</v>
      </c>
      <c r="L58" s="18">
        <f>frq!C58</f>
        <v>1</v>
      </c>
      <c r="M58" s="167">
        <f t="shared" si="4"/>
        <v>38.6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38.6</v>
      </c>
      <c r="R58" s="18">
        <v>0.4</v>
      </c>
    </row>
    <row r="59" spans="1:18">
      <c r="A59" s="8" t="s">
        <v>101</v>
      </c>
      <c r="B59" s="204">
        <f>'[3]26'!B61</f>
        <v>42</v>
      </c>
      <c r="C59" s="205">
        <f>'[3]26'!C61</f>
        <v>30</v>
      </c>
      <c r="D59" s="205">
        <f>'[3]26'!D61</f>
        <v>0</v>
      </c>
      <c r="E59" s="205">
        <f>'[3]26'!E61</f>
        <v>0</v>
      </c>
      <c r="F59" s="15">
        <f t="shared" si="6"/>
        <v>72</v>
      </c>
      <c r="G59" s="204">
        <f>'[3]26'!H61</f>
        <v>39</v>
      </c>
      <c r="H59" s="205">
        <f>'[3]26'!I61</f>
        <v>0</v>
      </c>
      <c r="I59" s="205">
        <f>'[3]26'!J61</f>
        <v>0</v>
      </c>
      <c r="J59" s="205">
        <f>'[3]26'!K61</f>
        <v>0</v>
      </c>
      <c r="K59" s="15">
        <f t="shared" si="3"/>
        <v>39</v>
      </c>
      <c r="L59" s="18">
        <f>frq!C59</f>
        <v>1</v>
      </c>
      <c r="M59" s="167">
        <f t="shared" si="4"/>
        <v>38.6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38.6</v>
      </c>
      <c r="R59" s="18">
        <v>0.4</v>
      </c>
    </row>
    <row r="60" spans="1:18">
      <c r="A60" s="8" t="s">
        <v>102</v>
      </c>
      <c r="B60" s="204">
        <f>'[3]26'!B62</f>
        <v>42</v>
      </c>
      <c r="C60" s="205">
        <f>'[3]26'!C62</f>
        <v>30</v>
      </c>
      <c r="D60" s="205">
        <f>'[3]26'!D62</f>
        <v>0</v>
      </c>
      <c r="E60" s="205">
        <f>'[3]26'!E62</f>
        <v>0</v>
      </c>
      <c r="F60" s="15">
        <f t="shared" si="6"/>
        <v>72</v>
      </c>
      <c r="G60" s="204">
        <f>'[3]26'!H62</f>
        <v>39</v>
      </c>
      <c r="H60" s="205">
        <f>'[3]26'!I62</f>
        <v>0</v>
      </c>
      <c r="I60" s="205">
        <f>'[3]26'!J62</f>
        <v>0</v>
      </c>
      <c r="J60" s="205">
        <f>'[3]26'!K62</f>
        <v>0</v>
      </c>
      <c r="K60" s="15">
        <f t="shared" si="3"/>
        <v>39</v>
      </c>
      <c r="L60" s="18">
        <f>frq!C60</f>
        <v>1</v>
      </c>
      <c r="M60" s="167">
        <f t="shared" si="4"/>
        <v>38.6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38.6</v>
      </c>
      <c r="R60" s="18">
        <v>0.4</v>
      </c>
    </row>
    <row r="61" spans="1:18">
      <c r="A61" s="8" t="s">
        <v>103</v>
      </c>
      <c r="B61" s="204">
        <f>'[3]26'!B63</f>
        <v>42</v>
      </c>
      <c r="C61" s="205">
        <f>'[3]26'!C63</f>
        <v>30</v>
      </c>
      <c r="D61" s="205">
        <f>'[3]26'!D63</f>
        <v>0</v>
      </c>
      <c r="E61" s="205">
        <f>'[3]26'!E63</f>
        <v>0</v>
      </c>
      <c r="F61" s="15">
        <f t="shared" si="6"/>
        <v>72</v>
      </c>
      <c r="G61" s="204">
        <f>'[3]26'!H63</f>
        <v>39</v>
      </c>
      <c r="H61" s="205">
        <f>'[3]26'!I63</f>
        <v>0</v>
      </c>
      <c r="I61" s="205">
        <f>'[3]26'!J63</f>
        <v>0</v>
      </c>
      <c r="J61" s="205">
        <f>'[3]26'!K63</f>
        <v>0</v>
      </c>
      <c r="K61" s="15">
        <f t="shared" si="3"/>
        <v>39</v>
      </c>
      <c r="L61" s="18">
        <f>frq!C61</f>
        <v>1</v>
      </c>
      <c r="M61" s="167">
        <f t="shared" si="4"/>
        <v>38.6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38.6</v>
      </c>
      <c r="R61" s="18">
        <v>0.4</v>
      </c>
    </row>
    <row r="62" spans="1:18">
      <c r="A62" s="8" t="s">
        <v>104</v>
      </c>
      <c r="B62" s="204">
        <f>'[3]26'!B64</f>
        <v>42</v>
      </c>
      <c r="C62" s="205">
        <f>'[3]26'!C64</f>
        <v>30</v>
      </c>
      <c r="D62" s="205">
        <f>'[3]26'!D64</f>
        <v>0</v>
      </c>
      <c r="E62" s="205">
        <f>'[3]26'!E64</f>
        <v>0</v>
      </c>
      <c r="F62" s="15">
        <f t="shared" si="6"/>
        <v>72</v>
      </c>
      <c r="G62" s="204">
        <f>'[3]26'!H64</f>
        <v>39</v>
      </c>
      <c r="H62" s="205">
        <f>'[3]26'!I64</f>
        <v>0</v>
      </c>
      <c r="I62" s="205">
        <f>'[3]26'!J64</f>
        <v>0</v>
      </c>
      <c r="J62" s="205">
        <f>'[3]26'!K64</f>
        <v>0</v>
      </c>
      <c r="K62" s="15">
        <f t="shared" si="3"/>
        <v>39</v>
      </c>
      <c r="L62" s="18">
        <f>frq!C62</f>
        <v>1</v>
      </c>
      <c r="M62" s="167">
        <f t="shared" si="4"/>
        <v>38.6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38.6</v>
      </c>
      <c r="R62" s="18">
        <v>0.4</v>
      </c>
    </row>
    <row r="63" spans="1:18">
      <c r="A63" s="8" t="s">
        <v>105</v>
      </c>
      <c r="B63" s="204">
        <f>'[3]26'!B65</f>
        <v>42</v>
      </c>
      <c r="C63" s="205">
        <f>'[3]26'!C65</f>
        <v>30</v>
      </c>
      <c r="D63" s="205">
        <f>'[3]26'!D65</f>
        <v>0</v>
      </c>
      <c r="E63" s="205">
        <f>'[3]26'!E65</f>
        <v>0</v>
      </c>
      <c r="F63" s="15">
        <f t="shared" si="6"/>
        <v>72</v>
      </c>
      <c r="G63" s="204">
        <f>'[3]26'!H65</f>
        <v>39</v>
      </c>
      <c r="H63" s="205">
        <f>'[3]26'!I65</f>
        <v>0</v>
      </c>
      <c r="I63" s="205">
        <f>'[3]26'!J65</f>
        <v>0</v>
      </c>
      <c r="J63" s="205">
        <f>'[3]26'!K65</f>
        <v>0</v>
      </c>
      <c r="K63" s="15">
        <f t="shared" si="3"/>
        <v>39</v>
      </c>
      <c r="L63" s="18">
        <f>frq!C63</f>
        <v>1</v>
      </c>
      <c r="M63" s="167">
        <f t="shared" si="4"/>
        <v>38.6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38.6</v>
      </c>
      <c r="R63" s="18">
        <v>0.4</v>
      </c>
    </row>
    <row r="64" spans="1:18">
      <c r="A64" s="8" t="s">
        <v>106</v>
      </c>
      <c r="B64" s="204">
        <f>'[3]26'!B66</f>
        <v>42</v>
      </c>
      <c r="C64" s="205">
        <f>'[3]26'!C66</f>
        <v>30</v>
      </c>
      <c r="D64" s="205">
        <f>'[3]26'!D66</f>
        <v>0</v>
      </c>
      <c r="E64" s="205">
        <f>'[3]26'!E66</f>
        <v>0</v>
      </c>
      <c r="F64" s="15">
        <f t="shared" si="6"/>
        <v>72</v>
      </c>
      <c r="G64" s="204">
        <f>'[3]26'!H66</f>
        <v>39</v>
      </c>
      <c r="H64" s="205">
        <f>'[3]26'!I66</f>
        <v>0</v>
      </c>
      <c r="I64" s="205">
        <f>'[3]26'!J66</f>
        <v>0</v>
      </c>
      <c r="J64" s="205">
        <f>'[3]26'!K66</f>
        <v>0</v>
      </c>
      <c r="K64" s="15">
        <f t="shared" si="3"/>
        <v>39</v>
      </c>
      <c r="L64" s="18">
        <f>frq!C64</f>
        <v>1</v>
      </c>
      <c r="M64" s="167">
        <f t="shared" si="4"/>
        <v>38.6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38.6</v>
      </c>
      <c r="R64" s="18">
        <v>0.4</v>
      </c>
    </row>
    <row r="65" spans="1:18">
      <c r="A65" s="8" t="s">
        <v>107</v>
      </c>
      <c r="B65" s="204">
        <f>'[3]26'!B67</f>
        <v>42</v>
      </c>
      <c r="C65" s="205">
        <f>'[3]26'!C67</f>
        <v>30</v>
      </c>
      <c r="D65" s="205">
        <f>'[3]26'!D67</f>
        <v>0</v>
      </c>
      <c r="E65" s="205">
        <f>'[3]26'!E67</f>
        <v>0</v>
      </c>
      <c r="F65" s="15">
        <f t="shared" si="6"/>
        <v>72</v>
      </c>
      <c r="G65" s="204">
        <f>'[3]26'!H67</f>
        <v>39</v>
      </c>
      <c r="H65" s="205">
        <f>'[3]26'!I67</f>
        <v>0</v>
      </c>
      <c r="I65" s="205">
        <f>'[3]26'!J67</f>
        <v>0</v>
      </c>
      <c r="J65" s="205">
        <f>'[3]26'!K67</f>
        <v>0</v>
      </c>
      <c r="K65" s="15">
        <f t="shared" si="3"/>
        <v>39</v>
      </c>
      <c r="L65" s="18">
        <f>frq!C65</f>
        <v>1</v>
      </c>
      <c r="M65" s="167">
        <f t="shared" si="4"/>
        <v>38.6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38.6</v>
      </c>
      <c r="R65" s="18">
        <v>0.4</v>
      </c>
    </row>
    <row r="66" spans="1:18">
      <c r="A66" s="8" t="s">
        <v>108</v>
      </c>
      <c r="B66" s="204">
        <f>'[3]26'!B68</f>
        <v>42</v>
      </c>
      <c r="C66" s="205">
        <f>'[3]26'!C68</f>
        <v>30</v>
      </c>
      <c r="D66" s="205">
        <f>'[3]26'!D68</f>
        <v>0</v>
      </c>
      <c r="E66" s="205">
        <f>'[3]26'!E68</f>
        <v>0</v>
      </c>
      <c r="F66" s="15">
        <f t="shared" si="6"/>
        <v>72</v>
      </c>
      <c r="G66" s="204">
        <f>'[3]26'!H68</f>
        <v>39</v>
      </c>
      <c r="H66" s="205">
        <f>'[3]26'!I68</f>
        <v>0</v>
      </c>
      <c r="I66" s="205">
        <f>'[3]26'!J68</f>
        <v>0</v>
      </c>
      <c r="J66" s="205">
        <f>'[3]26'!K68</f>
        <v>0</v>
      </c>
      <c r="K66" s="15">
        <f t="shared" si="3"/>
        <v>39</v>
      </c>
      <c r="L66" s="18">
        <f>frq!C66</f>
        <v>1</v>
      </c>
      <c r="M66" s="167">
        <f t="shared" si="4"/>
        <v>38.6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38.6</v>
      </c>
      <c r="R66" s="18">
        <v>0.4</v>
      </c>
    </row>
    <row r="67" spans="1:18">
      <c r="A67" s="8" t="s">
        <v>109</v>
      </c>
      <c r="B67" s="204">
        <f>'[3]26'!B69</f>
        <v>42</v>
      </c>
      <c r="C67" s="205">
        <f>'[3]26'!C69</f>
        <v>30</v>
      </c>
      <c r="D67" s="205">
        <f>'[3]26'!D69</f>
        <v>0</v>
      </c>
      <c r="E67" s="205">
        <f>'[3]26'!E69</f>
        <v>0</v>
      </c>
      <c r="F67" s="15">
        <f t="shared" si="6"/>
        <v>72</v>
      </c>
      <c r="G67" s="204">
        <f>'[3]26'!H69</f>
        <v>39</v>
      </c>
      <c r="H67" s="205">
        <f>'[3]26'!I69</f>
        <v>0</v>
      </c>
      <c r="I67" s="205">
        <f>'[3]26'!J69</f>
        <v>0</v>
      </c>
      <c r="J67" s="205">
        <f>'[3]26'!K69</f>
        <v>0</v>
      </c>
      <c r="K67" s="15">
        <f t="shared" si="3"/>
        <v>39</v>
      </c>
      <c r="L67" s="18">
        <f>frq!C67</f>
        <v>1</v>
      </c>
      <c r="M67" s="167">
        <f t="shared" si="4"/>
        <v>38.6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38.6</v>
      </c>
      <c r="R67" s="18">
        <v>0.4</v>
      </c>
    </row>
    <row r="68" spans="1:18">
      <c r="A68" s="8" t="s">
        <v>110</v>
      </c>
      <c r="B68" s="204">
        <f>'[3]26'!B70</f>
        <v>42</v>
      </c>
      <c r="C68" s="205">
        <f>'[3]26'!C70</f>
        <v>30</v>
      </c>
      <c r="D68" s="205">
        <f>'[3]26'!D70</f>
        <v>0</v>
      </c>
      <c r="E68" s="205">
        <f>'[3]26'!E70</f>
        <v>0</v>
      </c>
      <c r="F68" s="15">
        <f t="shared" si="6"/>
        <v>72</v>
      </c>
      <c r="G68" s="204">
        <f>'[3]26'!H70</f>
        <v>39</v>
      </c>
      <c r="H68" s="205">
        <f>'[3]26'!I70</f>
        <v>0</v>
      </c>
      <c r="I68" s="205">
        <f>'[3]26'!J70</f>
        <v>0</v>
      </c>
      <c r="J68" s="205">
        <f>'[3]26'!K70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38.6</v>
      </c>
      <c r="R68" s="18">
        <v>0.4</v>
      </c>
    </row>
    <row r="69" spans="1:18">
      <c r="A69" s="8" t="s">
        <v>111</v>
      </c>
      <c r="B69" s="204">
        <f>'[3]26'!B71</f>
        <v>42</v>
      </c>
      <c r="C69" s="205">
        <f>'[3]26'!C71</f>
        <v>30</v>
      </c>
      <c r="D69" s="205">
        <f>'[3]26'!D71</f>
        <v>0</v>
      </c>
      <c r="E69" s="205">
        <f>'[3]26'!E71</f>
        <v>0</v>
      </c>
      <c r="F69" s="15">
        <f t="shared" ref="F69:F98" si="16">SUM(B69:E69)</f>
        <v>72</v>
      </c>
      <c r="G69" s="204">
        <f>'[3]26'!H71</f>
        <v>39</v>
      </c>
      <c r="H69" s="205">
        <f>'[3]26'!I71</f>
        <v>0</v>
      </c>
      <c r="I69" s="205">
        <f>'[3]26'!J71</f>
        <v>0</v>
      </c>
      <c r="J69" s="205">
        <f>'[3]26'!K71</f>
        <v>0</v>
      </c>
      <c r="K69" s="15">
        <f t="shared" si="13"/>
        <v>39</v>
      </c>
      <c r="L69" s="18">
        <f>frq!C69</f>
        <v>1</v>
      </c>
      <c r="M69" s="167">
        <f t="shared" si="14"/>
        <v>38.6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38.6</v>
      </c>
      <c r="R69" s="18">
        <v>0.4</v>
      </c>
    </row>
    <row r="70" spans="1:18">
      <c r="A70" s="8" t="s">
        <v>112</v>
      </c>
      <c r="B70" s="204">
        <f>'[3]26'!B72</f>
        <v>42</v>
      </c>
      <c r="C70" s="205">
        <f>'[3]26'!C72</f>
        <v>30</v>
      </c>
      <c r="D70" s="205">
        <f>'[3]26'!D72</f>
        <v>0</v>
      </c>
      <c r="E70" s="205">
        <f>'[3]26'!E72</f>
        <v>0</v>
      </c>
      <c r="F70" s="15">
        <f t="shared" si="16"/>
        <v>72</v>
      </c>
      <c r="G70" s="204">
        <f>'[3]26'!H72</f>
        <v>39</v>
      </c>
      <c r="H70" s="205">
        <f>'[3]26'!I72</f>
        <v>0</v>
      </c>
      <c r="I70" s="205">
        <f>'[3]26'!J72</f>
        <v>0</v>
      </c>
      <c r="J70" s="205">
        <f>'[3]26'!K72</f>
        <v>0</v>
      </c>
      <c r="K70" s="15">
        <f t="shared" si="13"/>
        <v>39</v>
      </c>
      <c r="L70" s="18">
        <f>frq!C70</f>
        <v>1</v>
      </c>
      <c r="M70" s="167">
        <f t="shared" si="14"/>
        <v>38.6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38.6</v>
      </c>
      <c r="R70" s="18">
        <v>0.4</v>
      </c>
    </row>
    <row r="71" spans="1:18">
      <c r="A71" s="8" t="s">
        <v>113</v>
      </c>
      <c r="B71" s="204">
        <f>'[3]26'!B73</f>
        <v>42</v>
      </c>
      <c r="C71" s="205">
        <f>'[3]26'!C73</f>
        <v>30</v>
      </c>
      <c r="D71" s="205">
        <f>'[3]26'!D73</f>
        <v>0</v>
      </c>
      <c r="E71" s="205">
        <f>'[3]26'!E73</f>
        <v>0</v>
      </c>
      <c r="F71" s="15">
        <f t="shared" si="16"/>
        <v>72</v>
      </c>
      <c r="G71" s="204">
        <f>'[3]26'!H73</f>
        <v>38</v>
      </c>
      <c r="H71" s="205">
        <f>'[3]26'!I73</f>
        <v>0</v>
      </c>
      <c r="I71" s="205">
        <f>'[3]26'!J73</f>
        <v>0</v>
      </c>
      <c r="J71" s="205">
        <f>'[3]26'!K73</f>
        <v>0</v>
      </c>
      <c r="K71" s="15">
        <f t="shared" si="13"/>
        <v>38</v>
      </c>
      <c r="L71" s="18">
        <f>frq!C71</f>
        <v>1</v>
      </c>
      <c r="M71" s="167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</row>
    <row r="72" spans="1:18">
      <c r="A72" s="8" t="s">
        <v>114</v>
      </c>
      <c r="B72" s="204">
        <f>'[3]26'!B74</f>
        <v>42</v>
      </c>
      <c r="C72" s="205">
        <f>'[3]26'!C74</f>
        <v>30</v>
      </c>
      <c r="D72" s="205">
        <f>'[3]26'!D74</f>
        <v>0</v>
      </c>
      <c r="E72" s="205">
        <f>'[3]26'!E74</f>
        <v>0</v>
      </c>
      <c r="F72" s="15">
        <f t="shared" si="16"/>
        <v>72</v>
      </c>
      <c r="G72" s="204">
        <f>'[3]26'!H74</f>
        <v>38</v>
      </c>
      <c r="H72" s="205">
        <f>'[3]26'!I74</f>
        <v>0</v>
      </c>
      <c r="I72" s="205">
        <f>'[3]26'!J74</f>
        <v>0</v>
      </c>
      <c r="J72" s="205">
        <f>'[3]26'!K74</f>
        <v>0</v>
      </c>
      <c r="K72" s="15">
        <f t="shared" si="13"/>
        <v>38</v>
      </c>
      <c r="L72" s="18">
        <f>frq!C72</f>
        <v>1</v>
      </c>
      <c r="M72" s="167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</row>
    <row r="73" spans="1:18">
      <c r="A73" s="8" t="s">
        <v>115</v>
      </c>
      <c r="B73" s="204">
        <f>'[3]26'!B75</f>
        <v>42</v>
      </c>
      <c r="C73" s="205">
        <f>'[3]26'!C75</f>
        <v>30</v>
      </c>
      <c r="D73" s="205">
        <f>'[3]26'!D75</f>
        <v>0</v>
      </c>
      <c r="E73" s="205">
        <f>'[3]26'!E75</f>
        <v>0</v>
      </c>
      <c r="F73" s="15">
        <f t="shared" si="16"/>
        <v>72</v>
      </c>
      <c r="G73" s="204">
        <f>'[3]26'!H75</f>
        <v>38</v>
      </c>
      <c r="H73" s="205">
        <f>'[3]26'!I75</f>
        <v>0</v>
      </c>
      <c r="I73" s="205">
        <f>'[3]26'!J75</f>
        <v>0</v>
      </c>
      <c r="J73" s="205">
        <f>'[3]26'!K75</f>
        <v>0</v>
      </c>
      <c r="K73" s="15">
        <f t="shared" si="13"/>
        <v>38</v>
      </c>
      <c r="L73" s="18">
        <f>frq!C73</f>
        <v>1</v>
      </c>
      <c r="M73" s="167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</row>
    <row r="74" spans="1:18">
      <c r="A74" s="8" t="s">
        <v>116</v>
      </c>
      <c r="B74" s="204">
        <f>'[3]26'!B76</f>
        <v>42</v>
      </c>
      <c r="C74" s="205">
        <f>'[3]26'!C76</f>
        <v>30</v>
      </c>
      <c r="D74" s="205">
        <f>'[3]26'!D76</f>
        <v>0</v>
      </c>
      <c r="E74" s="205">
        <f>'[3]26'!E76</f>
        <v>0</v>
      </c>
      <c r="F74" s="15">
        <f t="shared" si="16"/>
        <v>72</v>
      </c>
      <c r="G74" s="204">
        <f>'[3]26'!H76</f>
        <v>38</v>
      </c>
      <c r="H74" s="205">
        <f>'[3]26'!I76</f>
        <v>0</v>
      </c>
      <c r="I74" s="205">
        <f>'[3]26'!J76</f>
        <v>0</v>
      </c>
      <c r="J74" s="205">
        <f>'[3]26'!K76</f>
        <v>0</v>
      </c>
      <c r="K74" s="15">
        <f t="shared" si="13"/>
        <v>38</v>
      </c>
      <c r="L74" s="18">
        <f>frq!C74</f>
        <v>1</v>
      </c>
      <c r="M74" s="167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</row>
    <row r="75" spans="1:18">
      <c r="A75" s="8" t="s">
        <v>117</v>
      </c>
      <c r="B75" s="204">
        <f>'[3]26'!B77</f>
        <v>42</v>
      </c>
      <c r="C75" s="205">
        <f>'[3]26'!C77</f>
        <v>30</v>
      </c>
      <c r="D75" s="205">
        <f>'[3]26'!D77</f>
        <v>0</v>
      </c>
      <c r="E75" s="205">
        <f>'[3]26'!E77</f>
        <v>0</v>
      </c>
      <c r="F75" s="15">
        <f t="shared" si="16"/>
        <v>72</v>
      </c>
      <c r="G75" s="204">
        <f>'[3]26'!H77</f>
        <v>38</v>
      </c>
      <c r="H75" s="205">
        <f>'[3]26'!I77</f>
        <v>0</v>
      </c>
      <c r="I75" s="205">
        <f>'[3]26'!J77</f>
        <v>0</v>
      </c>
      <c r="J75" s="205">
        <f>'[3]26'!K77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'[3]26'!B78</f>
        <v>42</v>
      </c>
      <c r="C76" s="205">
        <f>'[3]26'!C78</f>
        <v>30</v>
      </c>
      <c r="D76" s="205">
        <f>'[3]26'!D78</f>
        <v>0</v>
      </c>
      <c r="E76" s="205">
        <f>'[3]26'!E78</f>
        <v>0</v>
      </c>
      <c r="F76" s="15">
        <f t="shared" si="16"/>
        <v>72</v>
      </c>
      <c r="G76" s="204">
        <f>'[3]26'!H78</f>
        <v>38</v>
      </c>
      <c r="H76" s="205">
        <f>'[3]26'!I78</f>
        <v>0</v>
      </c>
      <c r="I76" s="205">
        <f>'[3]26'!J78</f>
        <v>0</v>
      </c>
      <c r="J76" s="205">
        <f>'[3]26'!K78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'[3]26'!B79</f>
        <v>42</v>
      </c>
      <c r="C77" s="205">
        <f>'[3]26'!C79</f>
        <v>30</v>
      </c>
      <c r="D77" s="205">
        <f>'[3]26'!D79</f>
        <v>0</v>
      </c>
      <c r="E77" s="205">
        <f>'[3]26'!E79</f>
        <v>0</v>
      </c>
      <c r="F77" s="15">
        <f t="shared" si="16"/>
        <v>72</v>
      </c>
      <c r="G77" s="204">
        <f>'[3]26'!H79</f>
        <v>38</v>
      </c>
      <c r="H77" s="205">
        <f>'[3]26'!I79</f>
        <v>0</v>
      </c>
      <c r="I77" s="205">
        <f>'[3]26'!J79</f>
        <v>0</v>
      </c>
      <c r="J77" s="205">
        <f>'[3]26'!K79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'[3]26'!B80</f>
        <v>42</v>
      </c>
      <c r="C78" s="205">
        <f>'[3]26'!C80</f>
        <v>30</v>
      </c>
      <c r="D78" s="205">
        <f>'[3]26'!D80</f>
        <v>0</v>
      </c>
      <c r="E78" s="205">
        <f>'[3]26'!E80</f>
        <v>0</v>
      </c>
      <c r="F78" s="15">
        <f t="shared" si="16"/>
        <v>72</v>
      </c>
      <c r="G78" s="204">
        <f>'[3]26'!H80</f>
        <v>38</v>
      </c>
      <c r="H78" s="205">
        <f>'[3]26'!I80</f>
        <v>0</v>
      </c>
      <c r="I78" s="205">
        <f>'[3]26'!J80</f>
        <v>0</v>
      </c>
      <c r="J78" s="205">
        <f>'[3]26'!K80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'[3]26'!B81</f>
        <v>42</v>
      </c>
      <c r="C79" s="205">
        <f>'[3]26'!C81</f>
        <v>30</v>
      </c>
      <c r="D79" s="205">
        <f>'[3]26'!D81</f>
        <v>0</v>
      </c>
      <c r="E79" s="205">
        <f>'[3]26'!E81</f>
        <v>0</v>
      </c>
      <c r="F79" s="15">
        <f t="shared" si="16"/>
        <v>72</v>
      </c>
      <c r="G79" s="204">
        <f>'[3]26'!H81</f>
        <v>38</v>
      </c>
      <c r="H79" s="205">
        <f>'[3]26'!I81</f>
        <v>0</v>
      </c>
      <c r="I79" s="205">
        <f>'[3]26'!J81</f>
        <v>0</v>
      </c>
      <c r="J79" s="205">
        <f>'[3]26'!K81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'[3]26'!B82</f>
        <v>42</v>
      </c>
      <c r="C80" s="205">
        <f>'[3]26'!C82</f>
        <v>30</v>
      </c>
      <c r="D80" s="205">
        <f>'[3]26'!D82</f>
        <v>0</v>
      </c>
      <c r="E80" s="205">
        <f>'[3]26'!E82</f>
        <v>0</v>
      </c>
      <c r="F80" s="15">
        <f t="shared" si="16"/>
        <v>72</v>
      </c>
      <c r="G80" s="204">
        <f>'[3]26'!H82</f>
        <v>38</v>
      </c>
      <c r="H80" s="205">
        <f>'[3]26'!I82</f>
        <v>0</v>
      </c>
      <c r="I80" s="205">
        <f>'[3]26'!J82</f>
        <v>0</v>
      </c>
      <c r="J80" s="205">
        <f>'[3]26'!K82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'[3]26'!B83</f>
        <v>42</v>
      </c>
      <c r="C81" s="205">
        <f>'[3]26'!C83</f>
        <v>30</v>
      </c>
      <c r="D81" s="205">
        <f>'[3]26'!D83</f>
        <v>0</v>
      </c>
      <c r="E81" s="205">
        <f>'[3]26'!E83</f>
        <v>0</v>
      </c>
      <c r="F81" s="15">
        <f t="shared" si="16"/>
        <v>72</v>
      </c>
      <c r="G81" s="204">
        <f>'[3]26'!H83</f>
        <v>38</v>
      </c>
      <c r="H81" s="205">
        <f>'[3]26'!I83</f>
        <v>0</v>
      </c>
      <c r="I81" s="205">
        <f>'[3]26'!J83</f>
        <v>0</v>
      </c>
      <c r="J81" s="205">
        <f>'[3]26'!K83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'[3]26'!B84</f>
        <v>42</v>
      </c>
      <c r="C82" s="205">
        <f>'[3]26'!C84</f>
        <v>30</v>
      </c>
      <c r="D82" s="205">
        <f>'[3]26'!D84</f>
        <v>0</v>
      </c>
      <c r="E82" s="205">
        <f>'[3]26'!E84</f>
        <v>0</v>
      </c>
      <c r="F82" s="15">
        <f t="shared" si="16"/>
        <v>72</v>
      </c>
      <c r="G82" s="204">
        <f>'[3]26'!H84</f>
        <v>38</v>
      </c>
      <c r="H82" s="205">
        <f>'[3]26'!I84</f>
        <v>0</v>
      </c>
      <c r="I82" s="205">
        <f>'[3]26'!J84</f>
        <v>0</v>
      </c>
      <c r="J82" s="205">
        <f>'[3]26'!K84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'[3]26'!B85</f>
        <v>42</v>
      </c>
      <c r="C83" s="205">
        <f>'[3]26'!C85</f>
        <v>30</v>
      </c>
      <c r="D83" s="205">
        <f>'[3]26'!D85</f>
        <v>0</v>
      </c>
      <c r="E83" s="205">
        <f>'[3]26'!E85</f>
        <v>0</v>
      </c>
      <c r="F83" s="15">
        <f t="shared" si="16"/>
        <v>72</v>
      </c>
      <c r="G83" s="204">
        <f>'[3]26'!H85</f>
        <v>38</v>
      </c>
      <c r="H83" s="205">
        <f>'[3]26'!I85</f>
        <v>0</v>
      </c>
      <c r="I83" s="205">
        <f>'[3]26'!J85</f>
        <v>0</v>
      </c>
      <c r="J83" s="205">
        <f>'[3]26'!K85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'[3]26'!B86</f>
        <v>42</v>
      </c>
      <c r="C84" s="205">
        <f>'[3]26'!C86</f>
        <v>30</v>
      </c>
      <c r="D84" s="205">
        <f>'[3]26'!D86</f>
        <v>0</v>
      </c>
      <c r="E84" s="205">
        <f>'[3]26'!E86</f>
        <v>0</v>
      </c>
      <c r="F84" s="15">
        <f t="shared" si="16"/>
        <v>72</v>
      </c>
      <c r="G84" s="204">
        <f>'[3]26'!H86</f>
        <v>38</v>
      </c>
      <c r="H84" s="205">
        <f>'[3]26'!I86</f>
        <v>0</v>
      </c>
      <c r="I84" s="205">
        <f>'[3]26'!J86</f>
        <v>0</v>
      </c>
      <c r="J84" s="205">
        <f>'[3]26'!K86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'[3]26'!B87</f>
        <v>42</v>
      </c>
      <c r="C85" s="205">
        <f>'[3]26'!C87</f>
        <v>30</v>
      </c>
      <c r="D85" s="205">
        <f>'[3]26'!D87</f>
        <v>0</v>
      </c>
      <c r="E85" s="205">
        <f>'[3]26'!E87</f>
        <v>0</v>
      </c>
      <c r="F85" s="15">
        <f t="shared" si="16"/>
        <v>72</v>
      </c>
      <c r="G85" s="204">
        <f>'[3]26'!H87</f>
        <v>38</v>
      </c>
      <c r="H85" s="205">
        <f>'[3]26'!I87</f>
        <v>0</v>
      </c>
      <c r="I85" s="205">
        <f>'[3]26'!J87</f>
        <v>0</v>
      </c>
      <c r="J85" s="205">
        <f>'[3]26'!K87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'[3]26'!B88</f>
        <v>42</v>
      </c>
      <c r="C86" s="205">
        <f>'[3]26'!C88</f>
        <v>30</v>
      </c>
      <c r="D86" s="205">
        <f>'[3]26'!D88</f>
        <v>0</v>
      </c>
      <c r="E86" s="205">
        <f>'[3]26'!E88</f>
        <v>0</v>
      </c>
      <c r="F86" s="15">
        <f t="shared" si="16"/>
        <v>72</v>
      </c>
      <c r="G86" s="204">
        <f>'[3]26'!H88</f>
        <v>38</v>
      </c>
      <c r="H86" s="205">
        <f>'[3]26'!I88</f>
        <v>0</v>
      </c>
      <c r="I86" s="205">
        <f>'[3]26'!J88</f>
        <v>0</v>
      </c>
      <c r="J86" s="205">
        <f>'[3]26'!K88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'[3]26'!B89</f>
        <v>42</v>
      </c>
      <c r="C87" s="205">
        <f>'[3]26'!C89</f>
        <v>30</v>
      </c>
      <c r="D87" s="205">
        <f>'[3]26'!D89</f>
        <v>0</v>
      </c>
      <c r="E87" s="205">
        <f>'[3]26'!E89</f>
        <v>0</v>
      </c>
      <c r="F87" s="15">
        <f t="shared" si="16"/>
        <v>72</v>
      </c>
      <c r="G87" s="204">
        <f>'[3]26'!H89</f>
        <v>39</v>
      </c>
      <c r="H87" s="205">
        <f>'[3]26'!I89</f>
        <v>0</v>
      </c>
      <c r="I87" s="205">
        <f>'[3]26'!J89</f>
        <v>0</v>
      </c>
      <c r="J87" s="205">
        <f>'[3]26'!K89</f>
        <v>0</v>
      </c>
      <c r="K87" s="15">
        <f t="shared" si="13"/>
        <v>39</v>
      </c>
      <c r="L87" s="18">
        <f>frq!C87</f>
        <v>1</v>
      </c>
      <c r="M87" s="167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204">
        <f>'[3]26'!B90</f>
        <v>42</v>
      </c>
      <c r="C88" s="205">
        <f>'[3]26'!C90</f>
        <v>30</v>
      </c>
      <c r="D88" s="205">
        <f>'[3]26'!D90</f>
        <v>0</v>
      </c>
      <c r="E88" s="205">
        <f>'[3]26'!E90</f>
        <v>0</v>
      </c>
      <c r="F88" s="15">
        <f t="shared" si="16"/>
        <v>72</v>
      </c>
      <c r="G88" s="204">
        <f>'[3]26'!H90</f>
        <v>39</v>
      </c>
      <c r="H88" s="205">
        <f>'[3]26'!I90</f>
        <v>0</v>
      </c>
      <c r="I88" s="205">
        <f>'[3]26'!J90</f>
        <v>0</v>
      </c>
      <c r="J88" s="205">
        <f>'[3]26'!K90</f>
        <v>0</v>
      </c>
      <c r="K88" s="15">
        <f t="shared" si="13"/>
        <v>39</v>
      </c>
      <c r="L88" s="18">
        <f>frq!C88</f>
        <v>1</v>
      </c>
      <c r="M88" s="167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204">
        <f>'[3]26'!B91</f>
        <v>42</v>
      </c>
      <c r="C89" s="205">
        <f>'[3]26'!C91</f>
        <v>30</v>
      </c>
      <c r="D89" s="205">
        <f>'[3]26'!D91</f>
        <v>0</v>
      </c>
      <c r="E89" s="205">
        <f>'[3]26'!E91</f>
        <v>0</v>
      </c>
      <c r="F89" s="15">
        <f t="shared" si="16"/>
        <v>72</v>
      </c>
      <c r="G89" s="204">
        <f>'[3]26'!H91</f>
        <v>39</v>
      </c>
      <c r="H89" s="205">
        <f>'[3]26'!I91</f>
        <v>0</v>
      </c>
      <c r="I89" s="205">
        <f>'[3]26'!J91</f>
        <v>0</v>
      </c>
      <c r="J89" s="205">
        <f>'[3]26'!K91</f>
        <v>0</v>
      </c>
      <c r="K89" s="15">
        <f t="shared" si="13"/>
        <v>39</v>
      </c>
      <c r="L89" s="18">
        <f>frq!C89</f>
        <v>1</v>
      </c>
      <c r="M89" s="167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204">
        <f>'[3]26'!B92</f>
        <v>42</v>
      </c>
      <c r="C90" s="205">
        <f>'[3]26'!C92</f>
        <v>30</v>
      </c>
      <c r="D90" s="205">
        <f>'[3]26'!D92</f>
        <v>0</v>
      </c>
      <c r="E90" s="205">
        <f>'[3]26'!E92</f>
        <v>0</v>
      </c>
      <c r="F90" s="15">
        <f t="shared" si="16"/>
        <v>72</v>
      </c>
      <c r="G90" s="204">
        <f>'[3]26'!H92</f>
        <v>39</v>
      </c>
      <c r="H90" s="205">
        <f>'[3]26'!I92</f>
        <v>0</v>
      </c>
      <c r="I90" s="205">
        <f>'[3]26'!J92</f>
        <v>0</v>
      </c>
      <c r="J90" s="205">
        <f>'[3]26'!K92</f>
        <v>0</v>
      </c>
      <c r="K90" s="15">
        <f t="shared" si="13"/>
        <v>39</v>
      </c>
      <c r="L90" s="18">
        <f>frq!C90</f>
        <v>1</v>
      </c>
      <c r="M90" s="167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204">
        <f>'[3]26'!B93</f>
        <v>42</v>
      </c>
      <c r="C91" s="205">
        <f>'[3]26'!C93</f>
        <v>30</v>
      </c>
      <c r="D91" s="205">
        <f>'[3]26'!D93</f>
        <v>0</v>
      </c>
      <c r="E91" s="205">
        <f>'[3]26'!E93</f>
        <v>0</v>
      </c>
      <c r="F91" s="15">
        <f t="shared" si="16"/>
        <v>72</v>
      </c>
      <c r="G91" s="204">
        <f>'[3]26'!H93</f>
        <v>39</v>
      </c>
      <c r="H91" s="205">
        <f>'[3]26'!I93</f>
        <v>0</v>
      </c>
      <c r="I91" s="205">
        <f>'[3]26'!J93</f>
        <v>0</v>
      </c>
      <c r="J91" s="205">
        <f>'[3]26'!K93</f>
        <v>0</v>
      </c>
      <c r="K91" s="15">
        <f t="shared" si="13"/>
        <v>39</v>
      </c>
      <c r="L91" s="18">
        <f>frq!C91</f>
        <v>1</v>
      </c>
      <c r="M91" s="167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</row>
    <row r="92" spans="1:18">
      <c r="A92" s="8" t="s">
        <v>134</v>
      </c>
      <c r="B92" s="204">
        <f>'[3]26'!B94</f>
        <v>42</v>
      </c>
      <c r="C92" s="205">
        <f>'[3]26'!C94</f>
        <v>30</v>
      </c>
      <c r="D92" s="205">
        <f>'[3]26'!D94</f>
        <v>0</v>
      </c>
      <c r="E92" s="205">
        <f>'[3]26'!E94</f>
        <v>0</v>
      </c>
      <c r="F92" s="15">
        <f t="shared" si="16"/>
        <v>72</v>
      </c>
      <c r="G92" s="204">
        <f>'[3]26'!H94</f>
        <v>39</v>
      </c>
      <c r="H92" s="205">
        <f>'[3]26'!I94</f>
        <v>0</v>
      </c>
      <c r="I92" s="205">
        <f>'[3]26'!J94</f>
        <v>0</v>
      </c>
      <c r="J92" s="205">
        <f>'[3]26'!K94</f>
        <v>0</v>
      </c>
      <c r="K92" s="15">
        <f t="shared" si="13"/>
        <v>39</v>
      </c>
      <c r="L92" s="18">
        <f>frq!C92</f>
        <v>1</v>
      </c>
      <c r="M92" s="167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</row>
    <row r="93" spans="1:18">
      <c r="A93" s="8" t="s">
        <v>135</v>
      </c>
      <c r="B93" s="204">
        <f>'[3]26'!B95</f>
        <v>42</v>
      </c>
      <c r="C93" s="205">
        <f>'[3]26'!C95</f>
        <v>30</v>
      </c>
      <c r="D93" s="205">
        <f>'[3]26'!D95</f>
        <v>0</v>
      </c>
      <c r="E93" s="205">
        <f>'[3]26'!E95</f>
        <v>0</v>
      </c>
      <c r="F93" s="15">
        <f t="shared" si="16"/>
        <v>72</v>
      </c>
      <c r="G93" s="204">
        <f>'[3]26'!H95</f>
        <v>39</v>
      </c>
      <c r="H93" s="205">
        <f>'[3]26'!I95</f>
        <v>0</v>
      </c>
      <c r="I93" s="205">
        <f>'[3]26'!J95</f>
        <v>0</v>
      </c>
      <c r="J93" s="205">
        <f>'[3]26'!K95</f>
        <v>0</v>
      </c>
      <c r="K93" s="15">
        <f t="shared" si="13"/>
        <v>39</v>
      </c>
      <c r="L93" s="18">
        <f>frq!C93</f>
        <v>1</v>
      </c>
      <c r="M93" s="167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</row>
    <row r="94" spans="1:18">
      <c r="A94" s="8" t="s">
        <v>136</v>
      </c>
      <c r="B94" s="204">
        <f>'[3]26'!B96</f>
        <v>42</v>
      </c>
      <c r="C94" s="205">
        <f>'[3]26'!C96</f>
        <v>30</v>
      </c>
      <c r="D94" s="205">
        <f>'[3]26'!D96</f>
        <v>0</v>
      </c>
      <c r="E94" s="205">
        <f>'[3]26'!E96</f>
        <v>0</v>
      </c>
      <c r="F94" s="15">
        <f t="shared" si="16"/>
        <v>72</v>
      </c>
      <c r="G94" s="204">
        <f>'[3]26'!H96</f>
        <v>39</v>
      </c>
      <c r="H94" s="205">
        <f>'[3]26'!I96</f>
        <v>0</v>
      </c>
      <c r="I94" s="205">
        <f>'[3]26'!J96</f>
        <v>0</v>
      </c>
      <c r="J94" s="205">
        <f>'[3]26'!K96</f>
        <v>0</v>
      </c>
      <c r="K94" s="15">
        <f t="shared" si="13"/>
        <v>39</v>
      </c>
      <c r="L94" s="18">
        <f>frq!C94</f>
        <v>1</v>
      </c>
      <c r="M94" s="167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</row>
    <row r="95" spans="1:18">
      <c r="A95" s="8" t="s">
        <v>137</v>
      </c>
      <c r="B95" s="204">
        <f>'[3]26'!B97</f>
        <v>42</v>
      </c>
      <c r="C95" s="205">
        <f>'[3]26'!C97</f>
        <v>30</v>
      </c>
      <c r="D95" s="205">
        <f>'[3]26'!D97</f>
        <v>0</v>
      </c>
      <c r="E95" s="205">
        <f>'[3]26'!E97</f>
        <v>0</v>
      </c>
      <c r="F95" s="15">
        <f t="shared" si="16"/>
        <v>72</v>
      </c>
      <c r="G95" s="204">
        <f>'[3]26'!H97</f>
        <v>39</v>
      </c>
      <c r="H95" s="205">
        <f>'[3]26'!I97</f>
        <v>0</v>
      </c>
      <c r="I95" s="205">
        <f>'[3]26'!J97</f>
        <v>0</v>
      </c>
      <c r="J95" s="205">
        <f>'[3]26'!K97</f>
        <v>0</v>
      </c>
      <c r="K95" s="15">
        <f t="shared" si="13"/>
        <v>39</v>
      </c>
      <c r="L95" s="18">
        <f>frq!C95</f>
        <v>1</v>
      </c>
      <c r="M95" s="167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</row>
    <row r="96" spans="1:18">
      <c r="A96" s="8" t="s">
        <v>138</v>
      </c>
      <c r="B96" s="204">
        <f>'[3]26'!B98</f>
        <v>42</v>
      </c>
      <c r="C96" s="205">
        <f>'[3]26'!C98</f>
        <v>30</v>
      </c>
      <c r="D96" s="205">
        <f>'[3]26'!D98</f>
        <v>0</v>
      </c>
      <c r="E96" s="205">
        <f>'[3]26'!E98</f>
        <v>0</v>
      </c>
      <c r="F96" s="15">
        <f t="shared" si="16"/>
        <v>72</v>
      </c>
      <c r="G96" s="204">
        <f>'[3]26'!H98</f>
        <v>39</v>
      </c>
      <c r="H96" s="205">
        <f>'[3]26'!I98</f>
        <v>0</v>
      </c>
      <c r="I96" s="205">
        <f>'[3]26'!J98</f>
        <v>0</v>
      </c>
      <c r="J96" s="205">
        <f>'[3]26'!K98</f>
        <v>0</v>
      </c>
      <c r="K96" s="15">
        <f t="shared" si="13"/>
        <v>39</v>
      </c>
      <c r="L96" s="18">
        <f>frq!C96</f>
        <v>1</v>
      </c>
      <c r="M96" s="167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</row>
    <row r="97" spans="1:18">
      <c r="A97" s="8" t="s">
        <v>139</v>
      </c>
      <c r="B97" s="204">
        <f>'[3]26'!B99</f>
        <v>42</v>
      </c>
      <c r="C97" s="205">
        <f>'[3]26'!C99</f>
        <v>30</v>
      </c>
      <c r="D97" s="205">
        <f>'[3]26'!D99</f>
        <v>0</v>
      </c>
      <c r="E97" s="205">
        <f>'[3]26'!E99</f>
        <v>0</v>
      </c>
      <c r="F97" s="15">
        <f t="shared" si="16"/>
        <v>72</v>
      </c>
      <c r="G97" s="204">
        <f>'[3]26'!H99</f>
        <v>39</v>
      </c>
      <c r="H97" s="205">
        <f>'[3]26'!I99</f>
        <v>0</v>
      </c>
      <c r="I97" s="205">
        <f>'[3]26'!J99</f>
        <v>0</v>
      </c>
      <c r="J97" s="205">
        <f>'[3]26'!K99</f>
        <v>0</v>
      </c>
      <c r="K97" s="15">
        <f t="shared" si="13"/>
        <v>39</v>
      </c>
      <c r="L97" s="18">
        <f>frq!C97</f>
        <v>1</v>
      </c>
      <c r="M97" s="167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</row>
    <row r="98" spans="1:18" ht="15.75" thickBot="1">
      <c r="A98" s="8" t="s">
        <v>140</v>
      </c>
      <c r="B98" s="204">
        <f>'[3]26'!B100</f>
        <v>42</v>
      </c>
      <c r="C98" s="205">
        <f>'[3]26'!C100</f>
        <v>30</v>
      </c>
      <c r="D98" s="205">
        <f>'[3]26'!D100</f>
        <v>0</v>
      </c>
      <c r="E98" s="205">
        <f>'[3]26'!E100</f>
        <v>0</v>
      </c>
      <c r="F98" s="15">
        <f t="shared" si="16"/>
        <v>72</v>
      </c>
      <c r="G98" s="204">
        <f>'[3]26'!H100</f>
        <v>39</v>
      </c>
      <c r="H98" s="205">
        <f>'[3]26'!I100</f>
        <v>0</v>
      </c>
      <c r="I98" s="205">
        <f>'[3]26'!J100</f>
        <v>0</v>
      </c>
      <c r="J98" s="205">
        <f>'[3]26'!K100</f>
        <v>0</v>
      </c>
      <c r="K98" s="15">
        <f t="shared" si="13"/>
        <v>39</v>
      </c>
      <c r="L98" s="18">
        <f>frq!C98</f>
        <v>1</v>
      </c>
      <c r="M98" s="167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1.008</v>
      </c>
      <c r="C99" s="171">
        <f t="shared" si="17"/>
        <v>0.72</v>
      </c>
      <c r="D99" s="171">
        <f t="shared" si="17"/>
        <v>0</v>
      </c>
      <c r="E99" s="171">
        <f t="shared" si="17"/>
        <v>0</v>
      </c>
      <c r="F99" s="171">
        <f t="shared" si="17"/>
        <v>1.728</v>
      </c>
      <c r="G99" s="171">
        <f t="shared" si="17"/>
        <v>0.93274999999999997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0.93274999999999997</v>
      </c>
      <c r="L99" s="171">
        <f t="shared" si="17"/>
        <v>2.4E-2</v>
      </c>
      <c r="M99" s="171">
        <f t="shared" si="17"/>
        <v>0.92314999999999847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0.92314999999999847</v>
      </c>
      <c r="R99" s="172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44952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'[4]26'!B5</f>
        <v>320</v>
      </c>
      <c r="C3" s="16">
        <f>'[4]26'!C5</f>
        <v>0</v>
      </c>
      <c r="D3" s="16">
        <f>'[4]26'!D5</f>
        <v>0</v>
      </c>
      <c r="E3" s="16">
        <f>'[4]26'!E5</f>
        <v>0</v>
      </c>
      <c r="F3" s="16">
        <f>'[4]26'!F5</f>
        <v>1040</v>
      </c>
      <c r="G3" s="16">
        <f>'[4]26'!G5</f>
        <v>0</v>
      </c>
      <c r="H3" s="17">
        <f>SUM(B3:G3)</f>
        <v>1360</v>
      </c>
      <c r="I3" s="15">
        <f>'[4]26'!J5</f>
        <v>270</v>
      </c>
      <c r="J3" s="16">
        <f>'[4]26'!K5</f>
        <v>0</v>
      </c>
      <c r="K3" s="16">
        <f>'[4]26'!L5</f>
        <v>0</v>
      </c>
      <c r="L3" s="16">
        <f>'[4]26'!M5</f>
        <v>0</v>
      </c>
      <c r="M3" s="16">
        <f>'[4]26'!N5</f>
        <v>0</v>
      </c>
      <c r="N3" s="16">
        <f>'[4]26'!O5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26.42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26.42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211.57999999999998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211.57999999999998</v>
      </c>
      <c r="AT3" s="8">
        <v>25.86</v>
      </c>
      <c r="AU3" s="8">
        <v>25.86</v>
      </c>
      <c r="AW3" s="207">
        <v>26.42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26.42</v>
      </c>
      <c r="BD3" s="207">
        <v>32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32</v>
      </c>
      <c r="BL3" s="8">
        <f>AT3</f>
        <v>25.86</v>
      </c>
      <c r="BM3" s="8">
        <f>AU3</f>
        <v>25.86</v>
      </c>
      <c r="BN3" s="8">
        <f>BC3</f>
        <v>26.42</v>
      </c>
      <c r="BO3" s="8">
        <f>BJ3</f>
        <v>32</v>
      </c>
      <c r="BP3" s="182">
        <f>BL3-BN3</f>
        <v>-0.56000000000000227</v>
      </c>
      <c r="BQ3" s="182">
        <f>BM3-BO3</f>
        <v>-6.1400000000000006</v>
      </c>
    </row>
    <row r="4" spans="1:69">
      <c r="A4" s="8" t="s">
        <v>46</v>
      </c>
      <c r="B4" s="15">
        <f>'[4]26'!B6</f>
        <v>320</v>
      </c>
      <c r="C4" s="16">
        <f>'[4]26'!C6</f>
        <v>0</v>
      </c>
      <c r="D4" s="16">
        <f>'[4]26'!D6</f>
        <v>0</v>
      </c>
      <c r="E4" s="16">
        <f>'[4]26'!E6</f>
        <v>0</v>
      </c>
      <c r="F4" s="16">
        <f>'[4]26'!F6</f>
        <v>1040</v>
      </c>
      <c r="G4" s="16">
        <f>'[4]26'!G6</f>
        <v>0</v>
      </c>
      <c r="H4" s="17">
        <f>SUM(B4:G4)</f>
        <v>1360</v>
      </c>
      <c r="I4" s="15">
        <f>'[4]26'!J6</f>
        <v>270</v>
      </c>
      <c r="J4" s="16">
        <f>'[4]26'!K6</f>
        <v>0</v>
      </c>
      <c r="K4" s="16">
        <f>'[4]26'!L6</f>
        <v>0</v>
      </c>
      <c r="L4" s="16">
        <f>'[4]26'!M6</f>
        <v>0</v>
      </c>
      <c r="M4" s="16">
        <f>'[4]26'!N6</f>
        <v>0</v>
      </c>
      <c r="N4" s="16">
        <f>'[4]26'!O6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26.42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26.42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211.57999999999998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211.57999999999998</v>
      </c>
      <c r="AT4" s="8">
        <v>25.86</v>
      </c>
      <c r="AU4" s="8">
        <v>25.86</v>
      </c>
      <c r="AW4" s="207">
        <v>26.42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26.42</v>
      </c>
      <c r="BD4" s="207">
        <v>32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32</v>
      </c>
      <c r="BL4" s="8">
        <f t="shared" ref="BL4:BL67" si="21">AT4</f>
        <v>25.86</v>
      </c>
      <c r="BM4" s="8">
        <f t="shared" ref="BM4:BM67" si="22">AU4</f>
        <v>25.86</v>
      </c>
      <c r="BN4" s="8">
        <f t="shared" ref="BN4:BN67" si="23">BC4</f>
        <v>26.42</v>
      </c>
      <c r="BO4" s="8">
        <f t="shared" ref="BO4:BO67" si="24">BJ4</f>
        <v>32</v>
      </c>
      <c r="BP4" s="182">
        <f t="shared" ref="BP4:BP67" si="25">BL4-BN4</f>
        <v>-0.56000000000000227</v>
      </c>
      <c r="BQ4" s="182">
        <f t="shared" ref="BQ4:BQ67" si="26">BM4-BO4</f>
        <v>-6.1400000000000006</v>
      </c>
    </row>
    <row r="5" spans="1:69">
      <c r="A5" s="8" t="s">
        <v>47</v>
      </c>
      <c r="B5" s="15">
        <f>'[4]26'!B7</f>
        <v>320</v>
      </c>
      <c r="C5" s="16">
        <f>'[4]26'!C7</f>
        <v>0</v>
      </c>
      <c r="D5" s="16">
        <f>'[4]26'!D7</f>
        <v>0</v>
      </c>
      <c r="E5" s="16">
        <f>'[4]26'!E7</f>
        <v>0</v>
      </c>
      <c r="F5" s="16">
        <f>'[4]26'!F7</f>
        <v>1040</v>
      </c>
      <c r="G5" s="16">
        <f>'[4]26'!G7</f>
        <v>0</v>
      </c>
      <c r="H5" s="17">
        <f t="shared" ref="H5:H68" si="27">SUM(B5:G5)</f>
        <v>1360</v>
      </c>
      <c r="I5" s="15">
        <f>'[4]26'!J7</f>
        <v>270</v>
      </c>
      <c r="J5" s="16">
        <f>'[4]26'!K7</f>
        <v>0</v>
      </c>
      <c r="K5" s="16">
        <f>'[4]26'!L7</f>
        <v>0</v>
      </c>
      <c r="L5" s="16">
        <f>'[4]26'!M7</f>
        <v>0</v>
      </c>
      <c r="M5" s="16">
        <f>'[4]26'!N7</f>
        <v>0</v>
      </c>
      <c r="N5" s="16">
        <f>'[4]26'!O7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26.42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26.42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211.57999999999998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211.57999999999998</v>
      </c>
      <c r="AT5" s="8">
        <v>25.86</v>
      </c>
      <c r="AU5" s="8">
        <v>25.86</v>
      </c>
      <c r="AW5" s="207">
        <v>26.42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26.42</v>
      </c>
      <c r="BD5" s="207">
        <v>32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32</v>
      </c>
      <c r="BL5" s="8">
        <f t="shared" si="21"/>
        <v>25.86</v>
      </c>
      <c r="BM5" s="8">
        <f t="shared" si="22"/>
        <v>25.86</v>
      </c>
      <c r="BN5" s="8">
        <f t="shared" si="23"/>
        <v>26.42</v>
      </c>
      <c r="BO5" s="8">
        <f t="shared" si="24"/>
        <v>32</v>
      </c>
      <c r="BP5" s="182">
        <f t="shared" si="25"/>
        <v>-0.56000000000000227</v>
      </c>
      <c r="BQ5" s="182">
        <f t="shared" si="26"/>
        <v>-6.1400000000000006</v>
      </c>
    </row>
    <row r="6" spans="1:69">
      <c r="A6" s="8" t="s">
        <v>48</v>
      </c>
      <c r="B6" s="15">
        <f>'[4]26'!B8</f>
        <v>320</v>
      </c>
      <c r="C6" s="16">
        <f>'[4]26'!C8</f>
        <v>0</v>
      </c>
      <c r="D6" s="16">
        <f>'[4]26'!D8</f>
        <v>0</v>
      </c>
      <c r="E6" s="16">
        <f>'[4]26'!E8</f>
        <v>0</v>
      </c>
      <c r="F6" s="16">
        <f>'[4]26'!F8</f>
        <v>1040</v>
      </c>
      <c r="G6" s="16">
        <f>'[4]26'!G8</f>
        <v>0</v>
      </c>
      <c r="H6" s="17">
        <f t="shared" si="27"/>
        <v>1360</v>
      </c>
      <c r="I6" s="15">
        <f>'[4]26'!J8</f>
        <v>270</v>
      </c>
      <c r="J6" s="16">
        <f>'[4]26'!K8</f>
        <v>0</v>
      </c>
      <c r="K6" s="16">
        <f>'[4]26'!L8</f>
        <v>0</v>
      </c>
      <c r="L6" s="16">
        <f>'[4]26'!M8</f>
        <v>0</v>
      </c>
      <c r="M6" s="16">
        <f>'[4]26'!N8</f>
        <v>0</v>
      </c>
      <c r="N6" s="16">
        <f>'[4]26'!O8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26.42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26.42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211.57999999999998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211.57999999999998</v>
      </c>
      <c r="AT6" s="8">
        <v>25.86</v>
      </c>
      <c r="AU6" s="8">
        <v>25.86</v>
      </c>
      <c r="AW6" s="207">
        <v>26.42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26.42</v>
      </c>
      <c r="BD6" s="207">
        <v>32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32</v>
      </c>
      <c r="BL6" s="8">
        <f t="shared" si="21"/>
        <v>25.86</v>
      </c>
      <c r="BM6" s="8">
        <f t="shared" si="22"/>
        <v>25.86</v>
      </c>
      <c r="BN6" s="8">
        <f t="shared" si="23"/>
        <v>26.42</v>
      </c>
      <c r="BO6" s="8">
        <f t="shared" si="24"/>
        <v>32</v>
      </c>
      <c r="BP6" s="182">
        <f t="shared" si="25"/>
        <v>-0.56000000000000227</v>
      </c>
      <c r="BQ6" s="182">
        <f t="shared" si="26"/>
        <v>-6.1400000000000006</v>
      </c>
    </row>
    <row r="7" spans="1:69">
      <c r="A7" s="8" t="s">
        <v>49</v>
      </c>
      <c r="B7" s="15">
        <f>'[4]26'!B9</f>
        <v>320</v>
      </c>
      <c r="C7" s="16">
        <f>'[4]26'!C9</f>
        <v>0</v>
      </c>
      <c r="D7" s="16">
        <f>'[4]26'!D9</f>
        <v>0</v>
      </c>
      <c r="E7" s="16">
        <f>'[4]26'!E9</f>
        <v>0</v>
      </c>
      <c r="F7" s="16">
        <f>'[4]26'!F9</f>
        <v>1040</v>
      </c>
      <c r="G7" s="16">
        <f>'[4]26'!G9</f>
        <v>0</v>
      </c>
      <c r="H7" s="17">
        <f t="shared" si="27"/>
        <v>1360</v>
      </c>
      <c r="I7" s="15">
        <f>'[4]26'!J9</f>
        <v>270</v>
      </c>
      <c r="J7" s="16">
        <f>'[4]26'!K9</f>
        <v>0</v>
      </c>
      <c r="K7" s="16">
        <f>'[4]26'!L9</f>
        <v>0</v>
      </c>
      <c r="L7" s="16">
        <f>'[4]26'!M9</f>
        <v>0</v>
      </c>
      <c r="M7" s="16">
        <f>'[4]26'!N9</f>
        <v>0</v>
      </c>
      <c r="N7" s="16">
        <f>'[4]26'!O9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25.86</v>
      </c>
      <c r="AU7" s="8">
        <v>25.86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25.86</v>
      </c>
      <c r="BM7" s="8">
        <f t="shared" si="22"/>
        <v>25.86</v>
      </c>
      <c r="BN7" s="8">
        <f t="shared" si="23"/>
        <v>26.99</v>
      </c>
      <c r="BO7" s="8">
        <f t="shared" si="24"/>
        <v>26.99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'[4]26'!B10</f>
        <v>320</v>
      </c>
      <c r="C8" s="16">
        <f>'[4]26'!C10</f>
        <v>0</v>
      </c>
      <c r="D8" s="16">
        <f>'[4]26'!D10</f>
        <v>0</v>
      </c>
      <c r="E8" s="16">
        <f>'[4]26'!E10</f>
        <v>0</v>
      </c>
      <c r="F8" s="16">
        <f>'[4]26'!F10</f>
        <v>1040</v>
      </c>
      <c r="G8" s="16">
        <f>'[4]26'!G10</f>
        <v>0</v>
      </c>
      <c r="H8" s="17">
        <f t="shared" si="27"/>
        <v>1360</v>
      </c>
      <c r="I8" s="15">
        <f>'[4]26'!J10</f>
        <v>270</v>
      </c>
      <c r="J8" s="16">
        <f>'[4]26'!K10</f>
        <v>0</v>
      </c>
      <c r="K8" s="16">
        <f>'[4]26'!L10</f>
        <v>0</v>
      </c>
      <c r="L8" s="16">
        <f>'[4]26'!M10</f>
        <v>0</v>
      </c>
      <c r="M8" s="16">
        <f>'[4]26'!N10</f>
        <v>0</v>
      </c>
      <c r="N8" s="16">
        <f>'[4]26'!O10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25.86</v>
      </c>
      <c r="AU8" s="8">
        <v>25.86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25.86</v>
      </c>
      <c r="BM8" s="8">
        <f t="shared" si="22"/>
        <v>25.86</v>
      </c>
      <c r="BN8" s="8">
        <f t="shared" si="23"/>
        <v>26.99</v>
      </c>
      <c r="BO8" s="8">
        <f t="shared" si="24"/>
        <v>26.99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'[4]26'!B11</f>
        <v>320</v>
      </c>
      <c r="C9" s="16">
        <f>'[4]26'!C11</f>
        <v>0</v>
      </c>
      <c r="D9" s="16">
        <f>'[4]26'!D11</f>
        <v>0</v>
      </c>
      <c r="E9" s="16">
        <f>'[4]26'!E11</f>
        <v>0</v>
      </c>
      <c r="F9" s="16">
        <f>'[4]26'!F11</f>
        <v>1040</v>
      </c>
      <c r="G9" s="16">
        <f>'[4]26'!G11</f>
        <v>0</v>
      </c>
      <c r="H9" s="17">
        <f t="shared" si="27"/>
        <v>1360</v>
      </c>
      <c r="I9" s="15">
        <f>'[4]26'!J11</f>
        <v>270</v>
      </c>
      <c r="J9" s="16">
        <f>'[4]26'!K11</f>
        <v>0</v>
      </c>
      <c r="K9" s="16">
        <f>'[4]26'!L11</f>
        <v>0</v>
      </c>
      <c r="L9" s="16">
        <f>'[4]26'!M11</f>
        <v>0</v>
      </c>
      <c r="M9" s="16">
        <f>'[4]26'!N11</f>
        <v>0</v>
      </c>
      <c r="N9" s="16">
        <f>'[4]26'!O11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25.86</v>
      </c>
      <c r="AU9" s="8">
        <v>25.86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25.86</v>
      </c>
      <c r="BM9" s="8">
        <f t="shared" si="22"/>
        <v>25.86</v>
      </c>
      <c r="BN9" s="8">
        <f t="shared" si="23"/>
        <v>26.99</v>
      </c>
      <c r="BO9" s="8">
        <f t="shared" si="24"/>
        <v>26.99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'[4]26'!B12</f>
        <v>320</v>
      </c>
      <c r="C10" s="16">
        <f>'[4]26'!C12</f>
        <v>0</v>
      </c>
      <c r="D10" s="16">
        <f>'[4]26'!D12</f>
        <v>0</v>
      </c>
      <c r="E10" s="16">
        <f>'[4]26'!E12</f>
        <v>0</v>
      </c>
      <c r="F10" s="16">
        <f>'[4]26'!F12</f>
        <v>1040</v>
      </c>
      <c r="G10" s="16">
        <f>'[4]26'!G12</f>
        <v>0</v>
      </c>
      <c r="H10" s="17">
        <f t="shared" si="27"/>
        <v>1360</v>
      </c>
      <c r="I10" s="15">
        <f>'[4]26'!J12</f>
        <v>270</v>
      </c>
      <c r="J10" s="16">
        <f>'[4]26'!K12</f>
        <v>0</v>
      </c>
      <c r="K10" s="16">
        <f>'[4]26'!L12</f>
        <v>0</v>
      </c>
      <c r="L10" s="16">
        <f>'[4]26'!M12</f>
        <v>0</v>
      </c>
      <c r="M10" s="16">
        <f>'[4]26'!N12</f>
        <v>0</v>
      </c>
      <c r="N10" s="16">
        <f>'[4]26'!O12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25.86</v>
      </c>
      <c r="AU10" s="8">
        <v>25.86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25.86</v>
      </c>
      <c r="BM10" s="8">
        <f t="shared" si="22"/>
        <v>25.86</v>
      </c>
      <c r="BN10" s="8">
        <f t="shared" si="23"/>
        <v>26.99</v>
      </c>
      <c r="BO10" s="8">
        <f t="shared" si="24"/>
        <v>26.99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'[4]26'!B13</f>
        <v>320</v>
      </c>
      <c r="C11" s="16">
        <f>'[4]26'!C13</f>
        <v>0</v>
      </c>
      <c r="D11" s="16">
        <f>'[4]26'!D13</f>
        <v>0</v>
      </c>
      <c r="E11" s="16">
        <f>'[4]26'!E13</f>
        <v>0</v>
      </c>
      <c r="F11" s="16">
        <f>'[4]26'!F13</f>
        <v>1040</v>
      </c>
      <c r="G11" s="16">
        <f>'[4]26'!G13</f>
        <v>0</v>
      </c>
      <c r="H11" s="17">
        <f t="shared" si="27"/>
        <v>1360</v>
      </c>
      <c r="I11" s="15">
        <f>'[4]26'!J13</f>
        <v>270</v>
      </c>
      <c r="J11" s="16">
        <f>'[4]26'!K13</f>
        <v>0</v>
      </c>
      <c r="K11" s="16">
        <f>'[4]26'!L13</f>
        <v>0</v>
      </c>
      <c r="L11" s="16">
        <f>'[4]26'!M13</f>
        <v>0</v>
      </c>
      <c r="M11" s="16">
        <f>'[4]26'!N13</f>
        <v>0</v>
      </c>
      <c r="N11" s="16">
        <f>'[4]26'!O13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25.86</v>
      </c>
      <c r="AU11" s="8">
        <v>25.86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25.86</v>
      </c>
      <c r="BM11" s="8">
        <f t="shared" si="22"/>
        <v>25.86</v>
      </c>
      <c r="BN11" s="8">
        <f t="shared" si="23"/>
        <v>26.99</v>
      </c>
      <c r="BO11" s="8">
        <f t="shared" si="24"/>
        <v>26.99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'[4]26'!B14</f>
        <v>320</v>
      </c>
      <c r="C12" s="16">
        <f>'[4]26'!C14</f>
        <v>0</v>
      </c>
      <c r="D12" s="16">
        <f>'[4]26'!D14</f>
        <v>0</v>
      </c>
      <c r="E12" s="16">
        <f>'[4]26'!E14</f>
        <v>0</v>
      </c>
      <c r="F12" s="16">
        <f>'[4]26'!F14</f>
        <v>1040</v>
      </c>
      <c r="G12" s="16">
        <f>'[4]26'!G14</f>
        <v>0</v>
      </c>
      <c r="H12" s="17">
        <f t="shared" si="27"/>
        <v>1360</v>
      </c>
      <c r="I12" s="15">
        <f>'[4]26'!J14</f>
        <v>270</v>
      </c>
      <c r="J12" s="16">
        <f>'[4]26'!K14</f>
        <v>0</v>
      </c>
      <c r="K12" s="16">
        <f>'[4]26'!L14</f>
        <v>0</v>
      </c>
      <c r="L12" s="16">
        <f>'[4]26'!M14</f>
        <v>0</v>
      </c>
      <c r="M12" s="16">
        <f>'[4]26'!N14</f>
        <v>0</v>
      </c>
      <c r="N12" s="16">
        <f>'[4]26'!O14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30.66</v>
      </c>
      <c r="AU12" s="8">
        <v>30.66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30.66</v>
      </c>
      <c r="BM12" s="8">
        <f t="shared" si="22"/>
        <v>30.66</v>
      </c>
      <c r="BN12" s="8">
        <f t="shared" si="23"/>
        <v>26.99</v>
      </c>
      <c r="BO12" s="8">
        <f t="shared" si="24"/>
        <v>26.99</v>
      </c>
      <c r="BP12" s="182">
        <f t="shared" si="25"/>
        <v>3.6700000000000017</v>
      </c>
      <c r="BQ12" s="182">
        <f t="shared" si="26"/>
        <v>3.6700000000000017</v>
      </c>
    </row>
    <row r="13" spans="1:69">
      <c r="A13" s="8" t="s">
        <v>55</v>
      </c>
      <c r="B13" s="15">
        <f>'[4]26'!B15</f>
        <v>320</v>
      </c>
      <c r="C13" s="16">
        <f>'[4]26'!C15</f>
        <v>0</v>
      </c>
      <c r="D13" s="16">
        <f>'[4]26'!D15</f>
        <v>0</v>
      </c>
      <c r="E13" s="16">
        <f>'[4]26'!E15</f>
        <v>0</v>
      </c>
      <c r="F13" s="16">
        <f>'[4]26'!F15</f>
        <v>1040</v>
      </c>
      <c r="G13" s="16">
        <f>'[4]26'!G15</f>
        <v>0</v>
      </c>
      <c r="H13" s="17">
        <f t="shared" si="27"/>
        <v>1360</v>
      </c>
      <c r="I13" s="15">
        <f>'[4]26'!J15</f>
        <v>270</v>
      </c>
      <c r="J13" s="16">
        <f>'[4]26'!K15</f>
        <v>0</v>
      </c>
      <c r="K13" s="16">
        <f>'[4]26'!L15</f>
        <v>0</v>
      </c>
      <c r="L13" s="16">
        <f>'[4]26'!M15</f>
        <v>0</v>
      </c>
      <c r="M13" s="16">
        <f>'[4]26'!N15</f>
        <v>0</v>
      </c>
      <c r="N13" s="16">
        <f>'[4]26'!O15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30.66</v>
      </c>
      <c r="AU13" s="8">
        <v>30.66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30.66</v>
      </c>
      <c r="BM13" s="8">
        <f t="shared" si="22"/>
        <v>30.66</v>
      </c>
      <c r="BN13" s="8">
        <f t="shared" si="23"/>
        <v>26.99</v>
      </c>
      <c r="BO13" s="8">
        <f t="shared" si="24"/>
        <v>26.99</v>
      </c>
      <c r="BP13" s="182">
        <f t="shared" si="25"/>
        <v>3.6700000000000017</v>
      </c>
      <c r="BQ13" s="182">
        <f t="shared" si="26"/>
        <v>3.6700000000000017</v>
      </c>
    </row>
    <row r="14" spans="1:69">
      <c r="A14" s="8" t="s">
        <v>56</v>
      </c>
      <c r="B14" s="15">
        <f>'[4]26'!B16</f>
        <v>320</v>
      </c>
      <c r="C14" s="16">
        <f>'[4]26'!C16</f>
        <v>0</v>
      </c>
      <c r="D14" s="16">
        <f>'[4]26'!D16</f>
        <v>0</v>
      </c>
      <c r="E14" s="16">
        <f>'[4]26'!E16</f>
        <v>0</v>
      </c>
      <c r="F14" s="16">
        <f>'[4]26'!F16</f>
        <v>1040</v>
      </c>
      <c r="G14" s="16">
        <f>'[4]26'!G16</f>
        <v>0</v>
      </c>
      <c r="H14" s="17">
        <f t="shared" si="27"/>
        <v>1360</v>
      </c>
      <c r="I14" s="15">
        <f>'[4]26'!J16</f>
        <v>270</v>
      </c>
      <c r="J14" s="16">
        <f>'[4]26'!K16</f>
        <v>0</v>
      </c>
      <c r="K14" s="16">
        <f>'[4]26'!L16</f>
        <v>0</v>
      </c>
      <c r="L14" s="16">
        <f>'[4]26'!M16</f>
        <v>0</v>
      </c>
      <c r="M14" s="16">
        <f>'[4]26'!N16</f>
        <v>0</v>
      </c>
      <c r="N14" s="16">
        <f>'[4]26'!O16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30.66</v>
      </c>
      <c r="AU14" s="8">
        <v>30.66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30.66</v>
      </c>
      <c r="BM14" s="8">
        <f t="shared" si="22"/>
        <v>30.66</v>
      </c>
      <c r="BN14" s="8">
        <f t="shared" si="23"/>
        <v>26.99</v>
      </c>
      <c r="BO14" s="8">
        <f t="shared" si="24"/>
        <v>26.99</v>
      </c>
      <c r="BP14" s="182">
        <f t="shared" si="25"/>
        <v>3.6700000000000017</v>
      </c>
      <c r="BQ14" s="182">
        <f t="shared" si="26"/>
        <v>3.6700000000000017</v>
      </c>
    </row>
    <row r="15" spans="1:69">
      <c r="A15" s="8" t="s">
        <v>57</v>
      </c>
      <c r="B15" s="15">
        <f>'[4]26'!B17</f>
        <v>320</v>
      </c>
      <c r="C15" s="16">
        <f>'[4]26'!C17</f>
        <v>0</v>
      </c>
      <c r="D15" s="16">
        <f>'[4]26'!D17</f>
        <v>0</v>
      </c>
      <c r="E15" s="16">
        <f>'[4]26'!E17</f>
        <v>0</v>
      </c>
      <c r="F15" s="16">
        <f>'[4]26'!F17</f>
        <v>1040</v>
      </c>
      <c r="G15" s="16">
        <f>'[4]26'!G17</f>
        <v>0</v>
      </c>
      <c r="H15" s="17">
        <f t="shared" si="27"/>
        <v>1360</v>
      </c>
      <c r="I15" s="15">
        <f>'[4]26'!J17</f>
        <v>270</v>
      </c>
      <c r="J15" s="16">
        <f>'[4]26'!K17</f>
        <v>0</v>
      </c>
      <c r="K15" s="16">
        <f>'[4]26'!L17</f>
        <v>0</v>
      </c>
      <c r="L15" s="16">
        <f>'[4]26'!M17</f>
        <v>0</v>
      </c>
      <c r="M15" s="16">
        <f>'[4]26'!N17</f>
        <v>0</v>
      </c>
      <c r="N15" s="16">
        <f>'[4]26'!O17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30.66</v>
      </c>
      <c r="AU15" s="8">
        <v>30.66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30.66</v>
      </c>
      <c r="BM15" s="8">
        <f t="shared" si="22"/>
        <v>30.66</v>
      </c>
      <c r="BN15" s="8">
        <f t="shared" si="23"/>
        <v>26.99</v>
      </c>
      <c r="BO15" s="8">
        <f t="shared" si="24"/>
        <v>26.99</v>
      </c>
      <c r="BP15" s="182">
        <f t="shared" si="25"/>
        <v>3.6700000000000017</v>
      </c>
      <c r="BQ15" s="182">
        <f t="shared" si="26"/>
        <v>3.6700000000000017</v>
      </c>
    </row>
    <row r="16" spans="1:69">
      <c r="A16" s="8" t="s">
        <v>58</v>
      </c>
      <c r="B16" s="15">
        <f>'[4]26'!B18</f>
        <v>320</v>
      </c>
      <c r="C16" s="16">
        <f>'[4]26'!C18</f>
        <v>0</v>
      </c>
      <c r="D16" s="16">
        <f>'[4]26'!D18</f>
        <v>0</v>
      </c>
      <c r="E16" s="16">
        <f>'[4]26'!E18</f>
        <v>0</v>
      </c>
      <c r="F16" s="16">
        <f>'[4]26'!F18</f>
        <v>1040</v>
      </c>
      <c r="G16" s="16">
        <f>'[4]26'!G18</f>
        <v>0</v>
      </c>
      <c r="H16" s="17">
        <f t="shared" si="27"/>
        <v>1360</v>
      </c>
      <c r="I16" s="15">
        <f>'[4]26'!J18</f>
        <v>270</v>
      </c>
      <c r="J16" s="16">
        <f>'[4]26'!K18</f>
        <v>0</v>
      </c>
      <c r="K16" s="16">
        <f>'[4]26'!L18</f>
        <v>0</v>
      </c>
      <c r="L16" s="16">
        <f>'[4]26'!M18</f>
        <v>0</v>
      </c>
      <c r="M16" s="16">
        <f>'[4]26'!N18</f>
        <v>0</v>
      </c>
      <c r="N16" s="16">
        <f>'[4]26'!O18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30.66</v>
      </c>
      <c r="AU16" s="8">
        <v>30.66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30.66</v>
      </c>
      <c r="BM16" s="8">
        <f t="shared" si="22"/>
        <v>30.66</v>
      </c>
      <c r="BN16" s="8">
        <f t="shared" si="23"/>
        <v>26.99</v>
      </c>
      <c r="BO16" s="8">
        <f t="shared" si="24"/>
        <v>26.99</v>
      </c>
      <c r="BP16" s="182">
        <f t="shared" si="25"/>
        <v>3.6700000000000017</v>
      </c>
      <c r="BQ16" s="182">
        <f t="shared" si="26"/>
        <v>3.6700000000000017</v>
      </c>
    </row>
    <row r="17" spans="1:69">
      <c r="A17" s="8" t="s">
        <v>59</v>
      </c>
      <c r="B17" s="15">
        <f>'[4]26'!B19</f>
        <v>320</v>
      </c>
      <c r="C17" s="16">
        <f>'[4]26'!C19</f>
        <v>0</v>
      </c>
      <c r="D17" s="16">
        <f>'[4]26'!D19</f>
        <v>0</v>
      </c>
      <c r="E17" s="16">
        <f>'[4]26'!E19</f>
        <v>0</v>
      </c>
      <c r="F17" s="16">
        <f>'[4]26'!F19</f>
        <v>1040</v>
      </c>
      <c r="G17" s="16">
        <f>'[4]26'!G19</f>
        <v>0</v>
      </c>
      <c r="H17" s="17">
        <f t="shared" si="27"/>
        <v>1360</v>
      </c>
      <c r="I17" s="15">
        <f>'[4]26'!J19</f>
        <v>270</v>
      </c>
      <c r="J17" s="16">
        <f>'[4]26'!K19</f>
        <v>0</v>
      </c>
      <c r="K17" s="16">
        <f>'[4]26'!L19</f>
        <v>0</v>
      </c>
      <c r="L17" s="16">
        <f>'[4]26'!M19</f>
        <v>0</v>
      </c>
      <c r="M17" s="16">
        <f>'[4]26'!N19</f>
        <v>0</v>
      </c>
      <c r="N17" s="16">
        <f>'[4]26'!O19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30.66</v>
      </c>
      <c r="AU17" s="8">
        <v>30.66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30.66</v>
      </c>
      <c r="BM17" s="8">
        <f t="shared" si="22"/>
        <v>30.66</v>
      </c>
      <c r="BN17" s="8">
        <f t="shared" si="23"/>
        <v>26.99</v>
      </c>
      <c r="BO17" s="8">
        <f t="shared" si="24"/>
        <v>26.99</v>
      </c>
      <c r="BP17" s="182">
        <f t="shared" si="25"/>
        <v>3.6700000000000017</v>
      </c>
      <c r="BQ17" s="182">
        <f t="shared" si="26"/>
        <v>3.6700000000000017</v>
      </c>
    </row>
    <row r="18" spans="1:69">
      <c r="A18" s="8" t="s">
        <v>60</v>
      </c>
      <c r="B18" s="15">
        <f>'[4]26'!B20</f>
        <v>320</v>
      </c>
      <c r="C18" s="16">
        <f>'[4]26'!C20</f>
        <v>0</v>
      </c>
      <c r="D18" s="16">
        <f>'[4]26'!D20</f>
        <v>0</v>
      </c>
      <c r="E18" s="16">
        <f>'[4]26'!E20</f>
        <v>0</v>
      </c>
      <c r="F18" s="16">
        <f>'[4]26'!F20</f>
        <v>1040</v>
      </c>
      <c r="G18" s="16">
        <f>'[4]26'!G20</f>
        <v>0</v>
      </c>
      <c r="H18" s="17">
        <f t="shared" si="27"/>
        <v>1360</v>
      </c>
      <c r="I18" s="15">
        <f>'[4]26'!J20</f>
        <v>270</v>
      </c>
      <c r="J18" s="16">
        <f>'[4]26'!K20</f>
        <v>0</v>
      </c>
      <c r="K18" s="16">
        <f>'[4]26'!L20</f>
        <v>0</v>
      </c>
      <c r="L18" s="16">
        <f>'[4]26'!M20</f>
        <v>0</v>
      </c>
      <c r="M18" s="16">
        <f>'[4]26'!N20</f>
        <v>0</v>
      </c>
      <c r="N18" s="16">
        <f>'[4]26'!O20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30.66</v>
      </c>
      <c r="AU18" s="8">
        <v>30.66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30.66</v>
      </c>
      <c r="BM18" s="8">
        <f t="shared" si="22"/>
        <v>30.66</v>
      </c>
      <c r="BN18" s="8">
        <f t="shared" si="23"/>
        <v>26.99</v>
      </c>
      <c r="BO18" s="8">
        <f t="shared" si="24"/>
        <v>26.99</v>
      </c>
      <c r="BP18" s="182">
        <f t="shared" si="25"/>
        <v>3.6700000000000017</v>
      </c>
      <c r="BQ18" s="182">
        <f t="shared" si="26"/>
        <v>3.6700000000000017</v>
      </c>
    </row>
    <row r="19" spans="1:69">
      <c r="A19" s="8" t="s">
        <v>61</v>
      </c>
      <c r="B19" s="15">
        <f>'[4]26'!B21</f>
        <v>320</v>
      </c>
      <c r="C19" s="16">
        <f>'[4]26'!C21</f>
        <v>0</v>
      </c>
      <c r="D19" s="16">
        <f>'[4]26'!D21</f>
        <v>0</v>
      </c>
      <c r="E19" s="16">
        <f>'[4]26'!E21</f>
        <v>0</v>
      </c>
      <c r="F19" s="16">
        <f>'[4]26'!F21</f>
        <v>1040</v>
      </c>
      <c r="G19" s="16">
        <f>'[4]26'!G21</f>
        <v>0</v>
      </c>
      <c r="H19" s="17">
        <f t="shared" si="27"/>
        <v>1360</v>
      </c>
      <c r="I19" s="15">
        <f>'[4]26'!J21</f>
        <v>270</v>
      </c>
      <c r="J19" s="16">
        <f>'[4]26'!K21</f>
        <v>0</v>
      </c>
      <c r="K19" s="16">
        <f>'[4]26'!L21</f>
        <v>0</v>
      </c>
      <c r="L19" s="16">
        <f>'[4]26'!M21</f>
        <v>0</v>
      </c>
      <c r="M19" s="16">
        <f>'[4]26'!N21</f>
        <v>0</v>
      </c>
      <c r="N19" s="16">
        <f>'[4]26'!O21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30.66</v>
      </c>
      <c r="AU19" s="8">
        <v>30.66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30.66</v>
      </c>
      <c r="BM19" s="8">
        <f t="shared" si="22"/>
        <v>30.66</v>
      </c>
      <c r="BN19" s="8">
        <f t="shared" si="23"/>
        <v>26.99</v>
      </c>
      <c r="BO19" s="8">
        <f t="shared" si="24"/>
        <v>26.99</v>
      </c>
      <c r="BP19" s="182">
        <f t="shared" si="25"/>
        <v>3.6700000000000017</v>
      </c>
      <c r="BQ19" s="182">
        <f t="shared" si="26"/>
        <v>3.6700000000000017</v>
      </c>
    </row>
    <row r="20" spans="1:69">
      <c r="A20" s="8" t="s">
        <v>62</v>
      </c>
      <c r="B20" s="15">
        <f>'[4]26'!B22</f>
        <v>320</v>
      </c>
      <c r="C20" s="16">
        <f>'[4]26'!C22</f>
        <v>0</v>
      </c>
      <c r="D20" s="16">
        <f>'[4]26'!D22</f>
        <v>0</v>
      </c>
      <c r="E20" s="16">
        <f>'[4]26'!E22</f>
        <v>0</v>
      </c>
      <c r="F20" s="16">
        <f>'[4]26'!F22</f>
        <v>1040</v>
      </c>
      <c r="G20" s="16">
        <f>'[4]26'!G22</f>
        <v>0</v>
      </c>
      <c r="H20" s="17">
        <f t="shared" si="27"/>
        <v>1360</v>
      </c>
      <c r="I20" s="15">
        <f>'[4]26'!J22</f>
        <v>270</v>
      </c>
      <c r="J20" s="16">
        <f>'[4]26'!K22</f>
        <v>0</v>
      </c>
      <c r="K20" s="16">
        <f>'[4]26'!L22</f>
        <v>0</v>
      </c>
      <c r="L20" s="16">
        <f>'[4]26'!M22</f>
        <v>0</v>
      </c>
      <c r="M20" s="16">
        <f>'[4]26'!N22</f>
        <v>0</v>
      </c>
      <c r="N20" s="16">
        <f>'[4]26'!O22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30.66</v>
      </c>
      <c r="AU20" s="8">
        <v>30.66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30.66</v>
      </c>
      <c r="BM20" s="8">
        <f t="shared" si="22"/>
        <v>30.66</v>
      </c>
      <c r="BN20" s="8">
        <f t="shared" si="23"/>
        <v>26.99</v>
      </c>
      <c r="BO20" s="8">
        <f t="shared" si="24"/>
        <v>26.99</v>
      </c>
      <c r="BP20" s="182">
        <f t="shared" si="25"/>
        <v>3.6700000000000017</v>
      </c>
      <c r="BQ20" s="182">
        <f t="shared" si="26"/>
        <v>3.6700000000000017</v>
      </c>
    </row>
    <row r="21" spans="1:69">
      <c r="A21" s="8" t="s">
        <v>63</v>
      </c>
      <c r="B21" s="15">
        <f>'[4]26'!B23</f>
        <v>320</v>
      </c>
      <c r="C21" s="16">
        <f>'[4]26'!C23</f>
        <v>0</v>
      </c>
      <c r="D21" s="16">
        <f>'[4]26'!D23</f>
        <v>0</v>
      </c>
      <c r="E21" s="16">
        <f>'[4]26'!E23</f>
        <v>0</v>
      </c>
      <c r="F21" s="16">
        <f>'[4]26'!F23</f>
        <v>1040</v>
      </c>
      <c r="G21" s="16">
        <f>'[4]26'!G23</f>
        <v>0</v>
      </c>
      <c r="H21" s="17">
        <f t="shared" si="27"/>
        <v>1360</v>
      </c>
      <c r="I21" s="15">
        <f>'[4]26'!J23</f>
        <v>270</v>
      </c>
      <c r="J21" s="16">
        <f>'[4]26'!K23</f>
        <v>0</v>
      </c>
      <c r="K21" s="16">
        <f>'[4]26'!L23</f>
        <v>0</v>
      </c>
      <c r="L21" s="16">
        <f>'[4]26'!M23</f>
        <v>0</v>
      </c>
      <c r="M21" s="16">
        <f>'[4]26'!N23</f>
        <v>0</v>
      </c>
      <c r="N21" s="16">
        <f>'[4]26'!O23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30.66</v>
      </c>
      <c r="AU21" s="8">
        <v>30.66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30.66</v>
      </c>
      <c r="BM21" s="8">
        <f t="shared" si="22"/>
        <v>30.66</v>
      </c>
      <c r="BN21" s="8">
        <f t="shared" si="23"/>
        <v>26.99</v>
      </c>
      <c r="BO21" s="8">
        <f t="shared" si="24"/>
        <v>26.99</v>
      </c>
      <c r="BP21" s="182">
        <f t="shared" si="25"/>
        <v>3.6700000000000017</v>
      </c>
      <c r="BQ21" s="182">
        <f t="shared" si="26"/>
        <v>3.6700000000000017</v>
      </c>
    </row>
    <row r="22" spans="1:69">
      <c r="A22" s="8" t="s">
        <v>64</v>
      </c>
      <c r="B22" s="15">
        <f>'[4]26'!B24</f>
        <v>320</v>
      </c>
      <c r="C22" s="16">
        <f>'[4]26'!C24</f>
        <v>0</v>
      </c>
      <c r="D22" s="16">
        <f>'[4]26'!D24</f>
        <v>0</v>
      </c>
      <c r="E22" s="16">
        <f>'[4]26'!E24</f>
        <v>0</v>
      </c>
      <c r="F22" s="16">
        <f>'[4]26'!F24</f>
        <v>1040</v>
      </c>
      <c r="G22" s="16">
        <f>'[4]26'!G24</f>
        <v>0</v>
      </c>
      <c r="H22" s="17">
        <f t="shared" si="27"/>
        <v>1360</v>
      </c>
      <c r="I22" s="15">
        <f>'[4]26'!J24</f>
        <v>270</v>
      </c>
      <c r="J22" s="16">
        <f>'[4]26'!K24</f>
        <v>0</v>
      </c>
      <c r="K22" s="16">
        <f>'[4]26'!L24</f>
        <v>0</v>
      </c>
      <c r="L22" s="16">
        <f>'[4]26'!M24</f>
        <v>0</v>
      </c>
      <c r="M22" s="16">
        <f>'[4]26'!N24</f>
        <v>0</v>
      </c>
      <c r="N22" s="16">
        <f>'[4]26'!O24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30.66</v>
      </c>
      <c r="AU22" s="8">
        <v>30.66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30.66</v>
      </c>
      <c r="BM22" s="8">
        <f t="shared" si="22"/>
        <v>30.66</v>
      </c>
      <c r="BN22" s="8">
        <f t="shared" si="23"/>
        <v>26.99</v>
      </c>
      <c r="BO22" s="8">
        <f t="shared" si="24"/>
        <v>26.99</v>
      </c>
      <c r="BP22" s="182">
        <f t="shared" si="25"/>
        <v>3.6700000000000017</v>
      </c>
      <c r="BQ22" s="182">
        <f t="shared" si="26"/>
        <v>3.6700000000000017</v>
      </c>
    </row>
    <row r="23" spans="1:69">
      <c r="A23" s="8" t="s">
        <v>65</v>
      </c>
      <c r="B23" s="15">
        <f>'[4]26'!B25</f>
        <v>320</v>
      </c>
      <c r="C23" s="16">
        <f>'[4]26'!C25</f>
        <v>0</v>
      </c>
      <c r="D23" s="16">
        <f>'[4]26'!D25</f>
        <v>0</v>
      </c>
      <c r="E23" s="16">
        <f>'[4]26'!E25</f>
        <v>0</v>
      </c>
      <c r="F23" s="16">
        <f>'[4]26'!F25</f>
        <v>1040</v>
      </c>
      <c r="G23" s="16">
        <f>'[4]26'!G25</f>
        <v>0</v>
      </c>
      <c r="H23" s="17">
        <f t="shared" si="27"/>
        <v>1360</v>
      </c>
      <c r="I23" s="15">
        <f>'[4]26'!J25</f>
        <v>270</v>
      </c>
      <c r="J23" s="16">
        <f>'[4]26'!K25</f>
        <v>0</v>
      </c>
      <c r="K23" s="16">
        <f>'[4]26'!L25</f>
        <v>0</v>
      </c>
      <c r="L23" s="16">
        <f>'[4]26'!M25</f>
        <v>0</v>
      </c>
      <c r="M23" s="16">
        <f>'[4]26'!N25</f>
        <v>0</v>
      </c>
      <c r="N23" s="16">
        <f>'[4]26'!O25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206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206</v>
      </c>
      <c r="AT23" s="8">
        <v>30.66</v>
      </c>
      <c r="AU23" s="8">
        <v>30.66</v>
      </c>
      <c r="AW23" s="207">
        <v>32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32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32</v>
      </c>
      <c r="BO23" s="8">
        <f t="shared" si="24"/>
        <v>32</v>
      </c>
      <c r="BP23" s="182">
        <f t="shared" si="25"/>
        <v>-1.3399999999999999</v>
      </c>
      <c r="BQ23" s="182">
        <f t="shared" si="26"/>
        <v>-1.3399999999999999</v>
      </c>
    </row>
    <row r="24" spans="1:69">
      <c r="A24" s="8" t="s">
        <v>66</v>
      </c>
      <c r="B24" s="15">
        <f>'[4]26'!B26</f>
        <v>320</v>
      </c>
      <c r="C24" s="16">
        <f>'[4]26'!C26</f>
        <v>0</v>
      </c>
      <c r="D24" s="16">
        <f>'[4]26'!D26</f>
        <v>0</v>
      </c>
      <c r="E24" s="16">
        <f>'[4]26'!E26</f>
        <v>0</v>
      </c>
      <c r="F24" s="16">
        <f>'[4]26'!F26</f>
        <v>1040</v>
      </c>
      <c r="G24" s="16">
        <f>'[4]26'!G26</f>
        <v>0</v>
      </c>
      <c r="H24" s="17">
        <f t="shared" si="27"/>
        <v>1360</v>
      </c>
      <c r="I24" s="15">
        <f>'[4]26'!J26</f>
        <v>270</v>
      </c>
      <c r="J24" s="16">
        <f>'[4]26'!K26</f>
        <v>0</v>
      </c>
      <c r="K24" s="16">
        <f>'[4]26'!L26</f>
        <v>0</v>
      </c>
      <c r="L24" s="16">
        <f>'[4]26'!M26</f>
        <v>0</v>
      </c>
      <c r="M24" s="16">
        <f>'[4]26'!N26</f>
        <v>0</v>
      </c>
      <c r="N24" s="16">
        <f>'[4]26'!O26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206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206</v>
      </c>
      <c r="AT24" s="8">
        <v>30.66</v>
      </c>
      <c r="AU24" s="8">
        <v>30.66</v>
      </c>
      <c r="AW24" s="207">
        <v>32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32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32</v>
      </c>
      <c r="BO24" s="8">
        <f t="shared" si="24"/>
        <v>32</v>
      </c>
      <c r="BP24" s="182">
        <f t="shared" si="25"/>
        <v>-1.3399999999999999</v>
      </c>
      <c r="BQ24" s="182">
        <f t="shared" si="26"/>
        <v>-1.3399999999999999</v>
      </c>
    </row>
    <row r="25" spans="1:69">
      <c r="A25" s="8" t="s">
        <v>67</v>
      </c>
      <c r="B25" s="15">
        <f>'[4]26'!B27</f>
        <v>320</v>
      </c>
      <c r="C25" s="16">
        <f>'[4]26'!C27</f>
        <v>0</v>
      </c>
      <c r="D25" s="16">
        <f>'[4]26'!D27</f>
        <v>0</v>
      </c>
      <c r="E25" s="16">
        <f>'[4]26'!E27</f>
        <v>0</v>
      </c>
      <c r="F25" s="16">
        <f>'[4]26'!F27</f>
        <v>1040</v>
      </c>
      <c r="G25" s="16">
        <f>'[4]26'!G27</f>
        <v>0</v>
      </c>
      <c r="H25" s="17">
        <f t="shared" si="27"/>
        <v>1360</v>
      </c>
      <c r="I25" s="15">
        <f>'[4]26'!J27</f>
        <v>270</v>
      </c>
      <c r="J25" s="16">
        <f>'[4]26'!K27</f>
        <v>0</v>
      </c>
      <c r="K25" s="16">
        <f>'[4]26'!L27</f>
        <v>0</v>
      </c>
      <c r="L25" s="16">
        <f>'[4]26'!M27</f>
        <v>0</v>
      </c>
      <c r="M25" s="16">
        <f>'[4]26'!N27</f>
        <v>0</v>
      </c>
      <c r="N25" s="16">
        <f>'[4]26'!O27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-1.3399999999999999</v>
      </c>
      <c r="BQ25" s="182">
        <f t="shared" si="26"/>
        <v>-1.3399999999999999</v>
      </c>
    </row>
    <row r="26" spans="1:69">
      <c r="A26" s="8" t="s">
        <v>68</v>
      </c>
      <c r="B26" s="15">
        <f>'[4]26'!B28</f>
        <v>320</v>
      </c>
      <c r="C26" s="16">
        <f>'[4]26'!C28</f>
        <v>0</v>
      </c>
      <c r="D26" s="16">
        <f>'[4]26'!D28</f>
        <v>0</v>
      </c>
      <c r="E26" s="16">
        <f>'[4]26'!E28</f>
        <v>0</v>
      </c>
      <c r="F26" s="16">
        <f>'[4]26'!F28</f>
        <v>1040</v>
      </c>
      <c r="G26" s="16">
        <f>'[4]26'!G28</f>
        <v>0</v>
      </c>
      <c r="H26" s="17">
        <f t="shared" si="27"/>
        <v>1360</v>
      </c>
      <c r="I26" s="15">
        <f>'[4]26'!J28</f>
        <v>270</v>
      </c>
      <c r="J26" s="16">
        <f>'[4]26'!K28</f>
        <v>0</v>
      </c>
      <c r="K26" s="16">
        <f>'[4]26'!L28</f>
        <v>0</v>
      </c>
      <c r="L26" s="16">
        <f>'[4]26'!M28</f>
        <v>0</v>
      </c>
      <c r="M26" s="16">
        <f>'[4]26'!N28</f>
        <v>0</v>
      </c>
      <c r="N26" s="16">
        <f>'[4]26'!O28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'[4]26'!B29</f>
        <v>320</v>
      </c>
      <c r="C27" s="16">
        <f>'[4]26'!C29</f>
        <v>0</v>
      </c>
      <c r="D27" s="16">
        <f>'[4]26'!D29</f>
        <v>0</v>
      </c>
      <c r="E27" s="16">
        <f>'[4]26'!E29</f>
        <v>0</v>
      </c>
      <c r="F27" s="16">
        <f>'[4]26'!F29</f>
        <v>1040</v>
      </c>
      <c r="G27" s="16">
        <f>'[4]26'!G29</f>
        <v>0</v>
      </c>
      <c r="H27" s="17">
        <f t="shared" si="27"/>
        <v>1360</v>
      </c>
      <c r="I27" s="15">
        <f>'[4]26'!J29</f>
        <v>270</v>
      </c>
      <c r="J27" s="16">
        <f>'[4]26'!K29</f>
        <v>0</v>
      </c>
      <c r="K27" s="16">
        <f>'[4]26'!L29</f>
        <v>0</v>
      </c>
      <c r="L27" s="16">
        <f>'[4]26'!M29</f>
        <v>0</v>
      </c>
      <c r="M27" s="16">
        <f>'[4]26'!N29</f>
        <v>0</v>
      </c>
      <c r="N27" s="16">
        <f>'[4]26'!O29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'[4]26'!B30</f>
        <v>320</v>
      </c>
      <c r="C28" s="16">
        <f>'[4]26'!C30</f>
        <v>0</v>
      </c>
      <c r="D28" s="16">
        <f>'[4]26'!D30</f>
        <v>0</v>
      </c>
      <c r="E28" s="16">
        <f>'[4]26'!E30</f>
        <v>0</v>
      </c>
      <c r="F28" s="16">
        <f>'[4]26'!F30</f>
        <v>1040</v>
      </c>
      <c r="G28" s="16">
        <f>'[4]26'!G30</f>
        <v>0</v>
      </c>
      <c r="H28" s="17">
        <f t="shared" si="27"/>
        <v>1360</v>
      </c>
      <c r="I28" s="15">
        <f>'[4]26'!J30</f>
        <v>270</v>
      </c>
      <c r="J28" s="16">
        <f>'[4]26'!K30</f>
        <v>0</v>
      </c>
      <c r="K28" s="16">
        <f>'[4]26'!L30</f>
        <v>0</v>
      </c>
      <c r="L28" s="16">
        <f>'[4]26'!M30</f>
        <v>0</v>
      </c>
      <c r="M28" s="16">
        <f>'[4]26'!N30</f>
        <v>0</v>
      </c>
      <c r="N28" s="16">
        <f>'[4]26'!O30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'[4]26'!B31</f>
        <v>320</v>
      </c>
      <c r="C29" s="16">
        <f>'[4]26'!C31</f>
        <v>0</v>
      </c>
      <c r="D29" s="16">
        <f>'[4]26'!D31</f>
        <v>0</v>
      </c>
      <c r="E29" s="16">
        <f>'[4]26'!E31</f>
        <v>0</v>
      </c>
      <c r="F29" s="16">
        <f>'[4]26'!F31</f>
        <v>1040</v>
      </c>
      <c r="G29" s="16">
        <f>'[4]26'!G31</f>
        <v>0</v>
      </c>
      <c r="H29" s="17">
        <f t="shared" si="27"/>
        <v>1360</v>
      </c>
      <c r="I29" s="15">
        <f>'[4]26'!J31</f>
        <v>270</v>
      </c>
      <c r="J29" s="16">
        <f>'[4]26'!K31</f>
        <v>0</v>
      </c>
      <c r="K29" s="16">
        <f>'[4]26'!L31</f>
        <v>0</v>
      </c>
      <c r="L29" s="16">
        <f>'[4]26'!M31</f>
        <v>0</v>
      </c>
      <c r="M29" s="16">
        <f>'[4]26'!N31</f>
        <v>0</v>
      </c>
      <c r="N29" s="16">
        <f>'[4]26'!O31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'[4]26'!B32</f>
        <v>320</v>
      </c>
      <c r="C30" s="16">
        <f>'[4]26'!C32</f>
        <v>0</v>
      </c>
      <c r="D30" s="16">
        <f>'[4]26'!D32</f>
        <v>0</v>
      </c>
      <c r="E30" s="16">
        <f>'[4]26'!E32</f>
        <v>0</v>
      </c>
      <c r="F30" s="16">
        <f>'[4]26'!F32</f>
        <v>1040</v>
      </c>
      <c r="G30" s="16">
        <f>'[4]26'!G32</f>
        <v>0</v>
      </c>
      <c r="H30" s="17">
        <f t="shared" si="27"/>
        <v>1360</v>
      </c>
      <c r="I30" s="15">
        <f>'[4]26'!J32</f>
        <v>270</v>
      </c>
      <c r="J30" s="16">
        <f>'[4]26'!K32</f>
        <v>0</v>
      </c>
      <c r="K30" s="16">
        <f>'[4]26'!L32</f>
        <v>0</v>
      </c>
      <c r="L30" s="16">
        <f>'[4]26'!M32</f>
        <v>0</v>
      </c>
      <c r="M30" s="16">
        <f>'[4]26'!N32</f>
        <v>0</v>
      </c>
      <c r="N30" s="16">
        <f>'[4]26'!O32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25.32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25.32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-6.68</v>
      </c>
      <c r="BQ30" s="182">
        <f t="shared" si="26"/>
        <v>-1.3399999999999999</v>
      </c>
    </row>
    <row r="31" spans="1:69">
      <c r="A31" s="8" t="s">
        <v>73</v>
      </c>
      <c r="B31" s="15">
        <f>'[4]26'!B33</f>
        <v>320</v>
      </c>
      <c r="C31" s="16">
        <f>'[4]26'!C33</f>
        <v>0</v>
      </c>
      <c r="D31" s="16">
        <f>'[4]26'!D33</f>
        <v>0</v>
      </c>
      <c r="E31" s="16">
        <f>'[4]26'!E33</f>
        <v>0</v>
      </c>
      <c r="F31" s="16">
        <f>'[4]26'!F33</f>
        <v>1040</v>
      </c>
      <c r="G31" s="16">
        <f>'[4]26'!G33</f>
        <v>0</v>
      </c>
      <c r="H31" s="17">
        <f t="shared" si="27"/>
        <v>1360</v>
      </c>
      <c r="I31" s="15">
        <f>'[4]26'!J33</f>
        <v>270</v>
      </c>
      <c r="J31" s="16">
        <f>'[4]26'!K33</f>
        <v>0</v>
      </c>
      <c r="K31" s="16">
        <f>'[4]26'!L33</f>
        <v>0</v>
      </c>
      <c r="L31" s="16">
        <f>'[4]26'!M33</f>
        <v>0</v>
      </c>
      <c r="M31" s="16">
        <f>'[4]26'!N33</f>
        <v>0</v>
      </c>
      <c r="N31" s="16">
        <f>'[4]26'!O33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206</v>
      </c>
      <c r="AT31" s="8">
        <v>25.32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25.32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-6.68</v>
      </c>
      <c r="BQ31" s="182">
        <f t="shared" si="26"/>
        <v>-1.3399999999999999</v>
      </c>
    </row>
    <row r="32" spans="1:69">
      <c r="A32" s="8" t="s">
        <v>74</v>
      </c>
      <c r="B32" s="15">
        <f>'[4]26'!B34</f>
        <v>320</v>
      </c>
      <c r="C32" s="16">
        <f>'[4]26'!C34</f>
        <v>0</v>
      </c>
      <c r="D32" s="16">
        <f>'[4]26'!D34</f>
        <v>0</v>
      </c>
      <c r="E32" s="16">
        <f>'[4]26'!E34</f>
        <v>0</v>
      </c>
      <c r="F32" s="16">
        <f>'[4]26'!F34</f>
        <v>1040</v>
      </c>
      <c r="G32" s="16">
        <f>'[4]26'!G34</f>
        <v>0</v>
      </c>
      <c r="H32" s="17">
        <f t="shared" si="27"/>
        <v>1360</v>
      </c>
      <c r="I32" s="15">
        <f>'[4]26'!J34</f>
        <v>270</v>
      </c>
      <c r="J32" s="16">
        <f>'[4]26'!K34</f>
        <v>0</v>
      </c>
      <c r="K32" s="16">
        <f>'[4]26'!L34</f>
        <v>0</v>
      </c>
      <c r="L32" s="16">
        <f>'[4]26'!M34</f>
        <v>0</v>
      </c>
      <c r="M32" s="16">
        <f>'[4]26'!N34</f>
        <v>0</v>
      </c>
      <c r="N32" s="16">
        <f>'[4]26'!O34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206</v>
      </c>
      <c r="AT32" s="8">
        <v>25.32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25.32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-6.68</v>
      </c>
      <c r="BQ32" s="182">
        <f t="shared" si="26"/>
        <v>-1.3399999999999999</v>
      </c>
    </row>
    <row r="33" spans="1:69">
      <c r="A33" s="8" t="s">
        <v>75</v>
      </c>
      <c r="B33" s="15">
        <f>'[4]26'!B35</f>
        <v>320</v>
      </c>
      <c r="C33" s="16">
        <f>'[4]26'!C35</f>
        <v>0</v>
      </c>
      <c r="D33" s="16">
        <f>'[4]26'!D35</f>
        <v>0</v>
      </c>
      <c r="E33" s="16">
        <f>'[4]26'!E35</f>
        <v>0</v>
      </c>
      <c r="F33" s="16">
        <f>'[4]26'!F35</f>
        <v>1040</v>
      </c>
      <c r="G33" s="16">
        <f>'[4]26'!G35</f>
        <v>0</v>
      </c>
      <c r="H33" s="17">
        <f t="shared" si="27"/>
        <v>1360</v>
      </c>
      <c r="I33" s="15">
        <f>'[4]26'!J35</f>
        <v>270</v>
      </c>
      <c r="J33" s="16">
        <f>'[4]26'!K35</f>
        <v>0</v>
      </c>
      <c r="K33" s="16">
        <f>'[4]26'!L35</f>
        <v>0</v>
      </c>
      <c r="L33" s="16">
        <f>'[4]26'!M35</f>
        <v>0</v>
      </c>
      <c r="M33" s="16">
        <f>'[4]26'!N35</f>
        <v>0</v>
      </c>
      <c r="N33" s="16">
        <f>'[4]26'!O35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206</v>
      </c>
      <c r="AT33" s="8">
        <v>25.32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25.32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-6.68</v>
      </c>
      <c r="BQ33" s="182">
        <f t="shared" si="26"/>
        <v>-1.3399999999999999</v>
      </c>
    </row>
    <row r="34" spans="1:69">
      <c r="A34" s="8" t="s">
        <v>76</v>
      </c>
      <c r="B34" s="15">
        <f>'[4]26'!B36</f>
        <v>320</v>
      </c>
      <c r="C34" s="16">
        <f>'[4]26'!C36</f>
        <v>0</v>
      </c>
      <c r="D34" s="16">
        <f>'[4]26'!D36</f>
        <v>0</v>
      </c>
      <c r="E34" s="16">
        <f>'[4]26'!E36</f>
        <v>0</v>
      </c>
      <c r="F34" s="16">
        <f>'[4]26'!F36</f>
        <v>1040</v>
      </c>
      <c r="G34" s="16">
        <f>'[4]26'!G36</f>
        <v>0</v>
      </c>
      <c r="H34" s="17">
        <f t="shared" si="27"/>
        <v>1360</v>
      </c>
      <c r="I34" s="15">
        <f>'[4]26'!J36</f>
        <v>270</v>
      </c>
      <c r="J34" s="16">
        <f>'[4]26'!K36</f>
        <v>0</v>
      </c>
      <c r="K34" s="16">
        <f>'[4]26'!L36</f>
        <v>0</v>
      </c>
      <c r="L34" s="16">
        <f>'[4]26'!M36</f>
        <v>0</v>
      </c>
      <c r="M34" s="16">
        <f>'[4]26'!N36</f>
        <v>0</v>
      </c>
      <c r="N34" s="16">
        <f>'[4]26'!O36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206</v>
      </c>
      <c r="AT34" s="8">
        <v>25.86</v>
      </c>
      <c r="AU34" s="8">
        <v>25.86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25.86</v>
      </c>
      <c r="BM34" s="8">
        <f t="shared" si="22"/>
        <v>25.86</v>
      </c>
      <c r="BN34" s="8">
        <f t="shared" si="23"/>
        <v>32</v>
      </c>
      <c r="BO34" s="8">
        <f t="shared" si="24"/>
        <v>32</v>
      </c>
      <c r="BP34" s="182">
        <f t="shared" si="25"/>
        <v>-6.1400000000000006</v>
      </c>
      <c r="BQ34" s="182">
        <f t="shared" si="26"/>
        <v>-6.1400000000000006</v>
      </c>
    </row>
    <row r="35" spans="1:69">
      <c r="A35" s="8" t="s">
        <v>77</v>
      </c>
      <c r="B35" s="15">
        <f>'[4]26'!B37</f>
        <v>320</v>
      </c>
      <c r="C35" s="16">
        <f>'[4]26'!C37</f>
        <v>0</v>
      </c>
      <c r="D35" s="16">
        <f>'[4]26'!D37</f>
        <v>0</v>
      </c>
      <c r="E35" s="16">
        <f>'[4]26'!E37</f>
        <v>0</v>
      </c>
      <c r="F35" s="16">
        <f>'[4]26'!F37</f>
        <v>1040</v>
      </c>
      <c r="G35" s="16">
        <f>'[4]26'!G37</f>
        <v>0</v>
      </c>
      <c r="H35" s="17">
        <f t="shared" si="27"/>
        <v>1360</v>
      </c>
      <c r="I35" s="15">
        <f>'[4]26'!J37</f>
        <v>270</v>
      </c>
      <c r="J35" s="16">
        <f>'[4]26'!K37</f>
        <v>0</v>
      </c>
      <c r="K35" s="16">
        <f>'[4]26'!L37</f>
        <v>0</v>
      </c>
      <c r="L35" s="16">
        <f>'[4]26'!M37</f>
        <v>0</v>
      </c>
      <c r="M35" s="16">
        <f>'[4]26'!N37</f>
        <v>0</v>
      </c>
      <c r="N35" s="16">
        <f>'[4]26'!O37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206</v>
      </c>
      <c r="AT35" s="8">
        <v>25.86</v>
      </c>
      <c r="AU35" s="8">
        <v>25.86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25.86</v>
      </c>
      <c r="BM35" s="8">
        <f t="shared" si="22"/>
        <v>25.86</v>
      </c>
      <c r="BN35" s="8">
        <f t="shared" si="23"/>
        <v>32</v>
      </c>
      <c r="BO35" s="8">
        <f t="shared" si="24"/>
        <v>32</v>
      </c>
      <c r="BP35" s="182">
        <f t="shared" si="25"/>
        <v>-6.1400000000000006</v>
      </c>
      <c r="BQ35" s="182">
        <f t="shared" si="26"/>
        <v>-6.1400000000000006</v>
      </c>
    </row>
    <row r="36" spans="1:69">
      <c r="A36" s="8" t="s">
        <v>78</v>
      </c>
      <c r="B36" s="15">
        <f>'[4]26'!B38</f>
        <v>320</v>
      </c>
      <c r="C36" s="16">
        <f>'[4]26'!C38</f>
        <v>0</v>
      </c>
      <c r="D36" s="16">
        <f>'[4]26'!D38</f>
        <v>0</v>
      </c>
      <c r="E36" s="16">
        <f>'[4]26'!E38</f>
        <v>0</v>
      </c>
      <c r="F36" s="16">
        <f>'[4]26'!F38</f>
        <v>1040</v>
      </c>
      <c r="G36" s="16">
        <f>'[4]26'!G38</f>
        <v>0</v>
      </c>
      <c r="H36" s="17">
        <f t="shared" si="27"/>
        <v>1360</v>
      </c>
      <c r="I36" s="15">
        <f>'[4]26'!J38</f>
        <v>270</v>
      </c>
      <c r="J36" s="16">
        <f>'[4]26'!K38</f>
        <v>0</v>
      </c>
      <c r="K36" s="16">
        <f>'[4]26'!L38</f>
        <v>0</v>
      </c>
      <c r="L36" s="16">
        <f>'[4]26'!M38</f>
        <v>0</v>
      </c>
      <c r="M36" s="16">
        <f>'[4]26'!N38</f>
        <v>0</v>
      </c>
      <c r="N36" s="16">
        <f>'[4]26'!O38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25.86</v>
      </c>
      <c r="AU36" s="8">
        <v>25.86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25.86</v>
      </c>
      <c r="BM36" s="8">
        <f t="shared" si="22"/>
        <v>25.86</v>
      </c>
      <c r="BN36" s="8">
        <f t="shared" si="23"/>
        <v>32</v>
      </c>
      <c r="BO36" s="8">
        <f t="shared" si="24"/>
        <v>32</v>
      </c>
      <c r="BP36" s="182">
        <f t="shared" si="25"/>
        <v>-6.1400000000000006</v>
      </c>
      <c r="BQ36" s="182">
        <f t="shared" si="26"/>
        <v>-6.1400000000000006</v>
      </c>
    </row>
    <row r="37" spans="1:69">
      <c r="A37" s="8" t="s">
        <v>79</v>
      </c>
      <c r="B37" s="15">
        <f>'[4]26'!B39</f>
        <v>320</v>
      </c>
      <c r="C37" s="16">
        <f>'[4]26'!C39</f>
        <v>0</v>
      </c>
      <c r="D37" s="16">
        <f>'[4]26'!D39</f>
        <v>0</v>
      </c>
      <c r="E37" s="16">
        <f>'[4]26'!E39</f>
        <v>0</v>
      </c>
      <c r="F37" s="16">
        <f>'[4]26'!F39</f>
        <v>1040</v>
      </c>
      <c r="G37" s="16">
        <f>'[4]26'!G39</f>
        <v>0</v>
      </c>
      <c r="H37" s="17">
        <f t="shared" si="27"/>
        <v>1360</v>
      </c>
      <c r="I37" s="15">
        <f>'[4]26'!J39</f>
        <v>270</v>
      </c>
      <c r="J37" s="16">
        <f>'[4]26'!K39</f>
        <v>0</v>
      </c>
      <c r="K37" s="16">
        <f>'[4]26'!L39</f>
        <v>0</v>
      </c>
      <c r="L37" s="16">
        <f>'[4]26'!M39</f>
        <v>0</v>
      </c>
      <c r="M37" s="16">
        <f>'[4]26'!N39</f>
        <v>0</v>
      </c>
      <c r="N37" s="16">
        <f>'[4]26'!O39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25.86</v>
      </c>
      <c r="AU37" s="8">
        <v>25.86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25.86</v>
      </c>
      <c r="BM37" s="8">
        <f t="shared" si="22"/>
        <v>25.86</v>
      </c>
      <c r="BN37" s="8">
        <f t="shared" si="23"/>
        <v>32</v>
      </c>
      <c r="BO37" s="8">
        <f t="shared" si="24"/>
        <v>32</v>
      </c>
      <c r="BP37" s="182">
        <f t="shared" si="25"/>
        <v>-6.1400000000000006</v>
      </c>
      <c r="BQ37" s="182">
        <f t="shared" si="26"/>
        <v>-6.1400000000000006</v>
      </c>
    </row>
    <row r="38" spans="1:69">
      <c r="A38" s="8" t="s">
        <v>80</v>
      </c>
      <c r="B38" s="15">
        <f>'[4]26'!B40</f>
        <v>320</v>
      </c>
      <c r="C38" s="16">
        <f>'[4]26'!C40</f>
        <v>0</v>
      </c>
      <c r="D38" s="16">
        <f>'[4]26'!D40</f>
        <v>0</v>
      </c>
      <c r="E38" s="16">
        <f>'[4]26'!E40</f>
        <v>0</v>
      </c>
      <c r="F38" s="16">
        <f>'[4]26'!F40</f>
        <v>1040</v>
      </c>
      <c r="G38" s="16">
        <f>'[4]26'!G40</f>
        <v>0</v>
      </c>
      <c r="H38" s="17">
        <f t="shared" si="27"/>
        <v>1360</v>
      </c>
      <c r="I38" s="15">
        <f>'[4]26'!J40</f>
        <v>270</v>
      </c>
      <c r="J38" s="16">
        <f>'[4]26'!K40</f>
        <v>0</v>
      </c>
      <c r="K38" s="16">
        <f>'[4]26'!L40</f>
        <v>0</v>
      </c>
      <c r="L38" s="16">
        <f>'[4]26'!M40</f>
        <v>0</v>
      </c>
      <c r="M38" s="16">
        <f>'[4]26'!N40</f>
        <v>0</v>
      </c>
      <c r="N38" s="16">
        <f>'[4]26'!O40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25.86</v>
      </c>
      <c r="AU38" s="8">
        <v>25.86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25.86</v>
      </c>
      <c r="BM38" s="8">
        <f t="shared" si="22"/>
        <v>25.86</v>
      </c>
      <c r="BN38" s="8">
        <f t="shared" si="23"/>
        <v>32</v>
      </c>
      <c r="BO38" s="8">
        <f t="shared" si="24"/>
        <v>32</v>
      </c>
      <c r="BP38" s="182">
        <f t="shared" si="25"/>
        <v>-6.1400000000000006</v>
      </c>
      <c r="BQ38" s="182">
        <f t="shared" si="26"/>
        <v>-6.1400000000000006</v>
      </c>
    </row>
    <row r="39" spans="1:69">
      <c r="A39" s="8" t="s">
        <v>81</v>
      </c>
      <c r="B39" s="15">
        <f>'[4]26'!B41</f>
        <v>320</v>
      </c>
      <c r="C39" s="16">
        <f>'[4]26'!C41</f>
        <v>0</v>
      </c>
      <c r="D39" s="16">
        <f>'[4]26'!D41</f>
        <v>0</v>
      </c>
      <c r="E39" s="16">
        <f>'[4]26'!E41</f>
        <v>0</v>
      </c>
      <c r="F39" s="16">
        <f>'[4]26'!F41</f>
        <v>1040</v>
      </c>
      <c r="G39" s="16">
        <f>'[4]26'!G41</f>
        <v>0</v>
      </c>
      <c r="H39" s="17">
        <f t="shared" si="27"/>
        <v>1360</v>
      </c>
      <c r="I39" s="15">
        <f>'[4]26'!J41</f>
        <v>270</v>
      </c>
      <c r="J39" s="16">
        <f>'[4]26'!K41</f>
        <v>0</v>
      </c>
      <c r="K39" s="16">
        <f>'[4]26'!L41</f>
        <v>0</v>
      </c>
      <c r="L39" s="16">
        <f>'[4]26'!M41</f>
        <v>0</v>
      </c>
      <c r="M39" s="16">
        <f>'[4]26'!N41</f>
        <v>0</v>
      </c>
      <c r="N39" s="16">
        <f>'[4]26'!O41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206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206</v>
      </c>
      <c r="AT39" s="8">
        <v>25.86</v>
      </c>
      <c r="AU39" s="8">
        <v>25.86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25.86</v>
      </c>
      <c r="BM39" s="8">
        <f t="shared" si="22"/>
        <v>25.86</v>
      </c>
      <c r="BN39" s="8">
        <f t="shared" si="23"/>
        <v>32</v>
      </c>
      <c r="BO39" s="8">
        <f t="shared" si="24"/>
        <v>32</v>
      </c>
      <c r="BP39" s="182">
        <f t="shared" si="25"/>
        <v>-6.1400000000000006</v>
      </c>
      <c r="BQ39" s="182">
        <f t="shared" si="26"/>
        <v>-6.1400000000000006</v>
      </c>
    </row>
    <row r="40" spans="1:69">
      <c r="A40" s="8" t="s">
        <v>82</v>
      </c>
      <c r="B40" s="15">
        <f>'[4]26'!B42</f>
        <v>320</v>
      </c>
      <c r="C40" s="16">
        <f>'[4]26'!C42</f>
        <v>0</v>
      </c>
      <c r="D40" s="16">
        <f>'[4]26'!D42</f>
        <v>0</v>
      </c>
      <c r="E40" s="16">
        <f>'[4]26'!E42</f>
        <v>0</v>
      </c>
      <c r="F40" s="16">
        <f>'[4]26'!F42</f>
        <v>1040</v>
      </c>
      <c r="G40" s="16">
        <f>'[4]26'!G42</f>
        <v>0</v>
      </c>
      <c r="H40" s="17">
        <f t="shared" si="27"/>
        <v>1360</v>
      </c>
      <c r="I40" s="15">
        <f>'[4]26'!J42</f>
        <v>270</v>
      </c>
      <c r="J40" s="16">
        <f>'[4]26'!K42</f>
        <v>0</v>
      </c>
      <c r="K40" s="16">
        <f>'[4]26'!L42</f>
        <v>0</v>
      </c>
      <c r="L40" s="16">
        <f>'[4]26'!M42</f>
        <v>0</v>
      </c>
      <c r="M40" s="16">
        <f>'[4]26'!N42</f>
        <v>0</v>
      </c>
      <c r="N40" s="16">
        <f>'[4]26'!O42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206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206</v>
      </c>
      <c r="AT40" s="8">
        <v>25.86</v>
      </c>
      <c r="AU40" s="8">
        <v>25.86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25.86</v>
      </c>
      <c r="BM40" s="8">
        <f t="shared" si="22"/>
        <v>25.86</v>
      </c>
      <c r="BN40" s="8">
        <f t="shared" si="23"/>
        <v>32</v>
      </c>
      <c r="BO40" s="8">
        <f t="shared" si="24"/>
        <v>32</v>
      </c>
      <c r="BP40" s="182">
        <f t="shared" si="25"/>
        <v>-6.1400000000000006</v>
      </c>
      <c r="BQ40" s="182">
        <f t="shared" si="26"/>
        <v>-6.1400000000000006</v>
      </c>
    </row>
    <row r="41" spans="1:69">
      <c r="A41" s="8" t="s">
        <v>83</v>
      </c>
      <c r="B41" s="15">
        <f>'[4]26'!B43</f>
        <v>320</v>
      </c>
      <c r="C41" s="16">
        <f>'[4]26'!C43</f>
        <v>0</v>
      </c>
      <c r="D41" s="16">
        <f>'[4]26'!D43</f>
        <v>0</v>
      </c>
      <c r="E41" s="16">
        <f>'[4]26'!E43</f>
        <v>0</v>
      </c>
      <c r="F41" s="16">
        <f>'[4]26'!F43</f>
        <v>1040</v>
      </c>
      <c r="G41" s="16">
        <f>'[4]26'!G43</f>
        <v>0</v>
      </c>
      <c r="H41" s="17">
        <f t="shared" si="27"/>
        <v>1360</v>
      </c>
      <c r="I41" s="15">
        <f>'[4]26'!J43</f>
        <v>270</v>
      </c>
      <c r="J41" s="16">
        <f>'[4]26'!K43</f>
        <v>0</v>
      </c>
      <c r="K41" s="16">
        <f>'[4]26'!L43</f>
        <v>0</v>
      </c>
      <c r="L41" s="16">
        <f>'[4]26'!M43</f>
        <v>0</v>
      </c>
      <c r="M41" s="16">
        <f>'[4]26'!N43</f>
        <v>0</v>
      </c>
      <c r="N41" s="16">
        <f>'[4]26'!O43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26.42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26.42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211.57999999999998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211.57999999999998</v>
      </c>
      <c r="AT41" s="8">
        <v>25.86</v>
      </c>
      <c r="AU41" s="8">
        <v>25.86</v>
      </c>
      <c r="AW41" s="207">
        <v>26.42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26.42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25.86</v>
      </c>
      <c r="BM41" s="8">
        <f t="shared" si="22"/>
        <v>25.86</v>
      </c>
      <c r="BN41" s="8">
        <f t="shared" si="23"/>
        <v>26.42</v>
      </c>
      <c r="BO41" s="8">
        <f t="shared" si="24"/>
        <v>32</v>
      </c>
      <c r="BP41" s="182">
        <f t="shared" si="25"/>
        <v>-0.56000000000000227</v>
      </c>
      <c r="BQ41" s="182">
        <f t="shared" si="26"/>
        <v>-6.1400000000000006</v>
      </c>
    </row>
    <row r="42" spans="1:69">
      <c r="A42" s="8" t="s">
        <v>84</v>
      </c>
      <c r="B42" s="15">
        <f>'[4]26'!B44</f>
        <v>320</v>
      </c>
      <c r="C42" s="16">
        <f>'[4]26'!C44</f>
        <v>0</v>
      </c>
      <c r="D42" s="16">
        <f>'[4]26'!D44</f>
        <v>0</v>
      </c>
      <c r="E42" s="16">
        <f>'[4]26'!E44</f>
        <v>0</v>
      </c>
      <c r="F42" s="16">
        <f>'[4]26'!F44</f>
        <v>1040</v>
      </c>
      <c r="G42" s="16">
        <f>'[4]26'!G44</f>
        <v>0</v>
      </c>
      <c r="H42" s="17">
        <f t="shared" si="27"/>
        <v>1360</v>
      </c>
      <c r="I42" s="15">
        <f>'[4]26'!J44</f>
        <v>270</v>
      </c>
      <c r="J42" s="16">
        <f>'[4]26'!K44</f>
        <v>0</v>
      </c>
      <c r="K42" s="16">
        <f>'[4]26'!L44</f>
        <v>0</v>
      </c>
      <c r="L42" s="16">
        <f>'[4]26'!M44</f>
        <v>0</v>
      </c>
      <c r="M42" s="16">
        <f>'[4]26'!N44</f>
        <v>0</v>
      </c>
      <c r="N42" s="16">
        <f>'[4]26'!O44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26.42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26.42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211.57999999999998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211.57999999999998</v>
      </c>
      <c r="AT42" s="8">
        <v>25.86</v>
      </c>
      <c r="AU42" s="8">
        <v>25.86</v>
      </c>
      <c r="AW42" s="207">
        <v>26.42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26.42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25.86</v>
      </c>
      <c r="BM42" s="8">
        <f t="shared" si="22"/>
        <v>25.86</v>
      </c>
      <c r="BN42" s="8">
        <f t="shared" si="23"/>
        <v>26.42</v>
      </c>
      <c r="BO42" s="8">
        <f t="shared" si="24"/>
        <v>32</v>
      </c>
      <c r="BP42" s="182">
        <f t="shared" si="25"/>
        <v>-0.56000000000000227</v>
      </c>
      <c r="BQ42" s="182">
        <f t="shared" si="26"/>
        <v>-6.1400000000000006</v>
      </c>
    </row>
    <row r="43" spans="1:69">
      <c r="A43" s="8" t="s">
        <v>85</v>
      </c>
      <c r="B43" s="15">
        <f>'[4]26'!B45</f>
        <v>320</v>
      </c>
      <c r="C43" s="16">
        <f>'[4]26'!C45</f>
        <v>0</v>
      </c>
      <c r="D43" s="16">
        <f>'[4]26'!D45</f>
        <v>0</v>
      </c>
      <c r="E43" s="16">
        <f>'[4]26'!E45</f>
        <v>0</v>
      </c>
      <c r="F43" s="16">
        <f>'[4]26'!F45</f>
        <v>1040</v>
      </c>
      <c r="G43" s="16">
        <f>'[4]26'!G45</f>
        <v>0</v>
      </c>
      <c r="H43" s="17">
        <f t="shared" si="27"/>
        <v>1360</v>
      </c>
      <c r="I43" s="15">
        <f>'[4]26'!J45</f>
        <v>270</v>
      </c>
      <c r="J43" s="16">
        <f>'[4]26'!K45</f>
        <v>0</v>
      </c>
      <c r="K43" s="16">
        <f>'[4]26'!L45</f>
        <v>0</v>
      </c>
      <c r="L43" s="16">
        <f>'[4]26'!M45</f>
        <v>0</v>
      </c>
      <c r="M43" s="16">
        <f>'[4]26'!N45</f>
        <v>0</v>
      </c>
      <c r="N43" s="16">
        <f>'[4]26'!O45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26.42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26.42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211.57999999999998</v>
      </c>
      <c r="AT43" s="8">
        <v>25.86</v>
      </c>
      <c r="AU43" s="8">
        <v>25.86</v>
      </c>
      <c r="AW43" s="207">
        <v>26.42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26.42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25.86</v>
      </c>
      <c r="BM43" s="8">
        <f t="shared" si="22"/>
        <v>25.86</v>
      </c>
      <c r="BN43" s="8">
        <f t="shared" si="23"/>
        <v>26.42</v>
      </c>
      <c r="BO43" s="8">
        <f t="shared" si="24"/>
        <v>32</v>
      </c>
      <c r="BP43" s="182">
        <f t="shared" si="25"/>
        <v>-0.56000000000000227</v>
      </c>
      <c r="BQ43" s="182">
        <f t="shared" si="26"/>
        <v>-6.1400000000000006</v>
      </c>
    </row>
    <row r="44" spans="1:69">
      <c r="A44" s="8" t="s">
        <v>86</v>
      </c>
      <c r="B44" s="15">
        <f>'[4]26'!B46</f>
        <v>320</v>
      </c>
      <c r="C44" s="16">
        <f>'[4]26'!C46</f>
        <v>0</v>
      </c>
      <c r="D44" s="16">
        <f>'[4]26'!D46</f>
        <v>0</v>
      </c>
      <c r="E44" s="16">
        <f>'[4]26'!E46</f>
        <v>0</v>
      </c>
      <c r="F44" s="16">
        <f>'[4]26'!F46</f>
        <v>1040</v>
      </c>
      <c r="G44" s="16">
        <f>'[4]26'!G46</f>
        <v>0</v>
      </c>
      <c r="H44" s="17">
        <f t="shared" si="27"/>
        <v>1360</v>
      </c>
      <c r="I44" s="15">
        <f>'[4]26'!J46</f>
        <v>270</v>
      </c>
      <c r="J44" s="16">
        <f>'[4]26'!K46</f>
        <v>0</v>
      </c>
      <c r="K44" s="16">
        <f>'[4]26'!L46</f>
        <v>0</v>
      </c>
      <c r="L44" s="16">
        <f>'[4]26'!M46</f>
        <v>0</v>
      </c>
      <c r="M44" s="16">
        <f>'[4]26'!N46</f>
        <v>0</v>
      </c>
      <c r="N44" s="16">
        <f>'[4]26'!O46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26.42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26.42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211.57999999999998</v>
      </c>
      <c r="AT44" s="8">
        <v>25.86</v>
      </c>
      <c r="AU44" s="8">
        <v>25.86</v>
      </c>
      <c r="AW44" s="207">
        <v>26.42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26.42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25.86</v>
      </c>
      <c r="BM44" s="8">
        <f t="shared" si="22"/>
        <v>25.86</v>
      </c>
      <c r="BN44" s="8">
        <f t="shared" si="23"/>
        <v>26.42</v>
      </c>
      <c r="BO44" s="8">
        <f t="shared" si="24"/>
        <v>32</v>
      </c>
      <c r="BP44" s="182">
        <f t="shared" si="25"/>
        <v>-0.56000000000000227</v>
      </c>
      <c r="BQ44" s="182">
        <f t="shared" si="26"/>
        <v>-6.1400000000000006</v>
      </c>
    </row>
    <row r="45" spans="1:69">
      <c r="A45" s="8" t="s">
        <v>87</v>
      </c>
      <c r="B45" s="15">
        <f>'[4]26'!B47</f>
        <v>320</v>
      </c>
      <c r="C45" s="16">
        <f>'[4]26'!C47</f>
        <v>0</v>
      </c>
      <c r="D45" s="16">
        <f>'[4]26'!D47</f>
        <v>0</v>
      </c>
      <c r="E45" s="16">
        <f>'[4]26'!E47</f>
        <v>0</v>
      </c>
      <c r="F45" s="16">
        <f>'[4]26'!F47</f>
        <v>1040</v>
      </c>
      <c r="G45" s="16">
        <f>'[4]26'!G47</f>
        <v>0</v>
      </c>
      <c r="H45" s="17">
        <f t="shared" si="27"/>
        <v>1360</v>
      </c>
      <c r="I45" s="15">
        <f>'[4]26'!J47</f>
        <v>270</v>
      </c>
      <c r="J45" s="16">
        <f>'[4]26'!K47</f>
        <v>0</v>
      </c>
      <c r="K45" s="16">
        <f>'[4]26'!L47</f>
        <v>0</v>
      </c>
      <c r="L45" s="16">
        <f>'[4]26'!M47</f>
        <v>0</v>
      </c>
      <c r="M45" s="16">
        <f>'[4]26'!N47</f>
        <v>0</v>
      </c>
      <c r="N45" s="16">
        <f>'[4]26'!O47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25.86</v>
      </c>
      <c r="AU45" s="8">
        <v>25.86</v>
      </c>
      <c r="AW45" s="207">
        <v>26.99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26.99</v>
      </c>
      <c r="BD45" s="207">
        <v>26.99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26.99</v>
      </c>
      <c r="BL45" s="8">
        <f t="shared" si="21"/>
        <v>25.86</v>
      </c>
      <c r="BM45" s="8">
        <f t="shared" si="22"/>
        <v>25.86</v>
      </c>
      <c r="BN45" s="8">
        <f t="shared" si="23"/>
        <v>26.99</v>
      </c>
      <c r="BO45" s="8">
        <f t="shared" si="24"/>
        <v>26.99</v>
      </c>
      <c r="BP45" s="182">
        <f t="shared" si="25"/>
        <v>-1.129999999999999</v>
      </c>
      <c r="BQ45" s="182">
        <f t="shared" si="26"/>
        <v>-1.129999999999999</v>
      </c>
    </row>
    <row r="46" spans="1:69">
      <c r="A46" s="8" t="s">
        <v>88</v>
      </c>
      <c r="B46" s="15">
        <f>'[4]26'!B48</f>
        <v>320</v>
      </c>
      <c r="C46" s="16">
        <f>'[4]26'!C48</f>
        <v>0</v>
      </c>
      <c r="D46" s="16">
        <f>'[4]26'!D48</f>
        <v>0</v>
      </c>
      <c r="E46" s="16">
        <f>'[4]26'!E48</f>
        <v>0</v>
      </c>
      <c r="F46" s="16">
        <f>'[4]26'!F48</f>
        <v>1040</v>
      </c>
      <c r="G46" s="16">
        <f>'[4]26'!G48</f>
        <v>0</v>
      </c>
      <c r="H46" s="17">
        <f t="shared" si="27"/>
        <v>1360</v>
      </c>
      <c r="I46" s="15">
        <f>'[4]26'!J48</f>
        <v>270</v>
      </c>
      <c r="J46" s="16">
        <f>'[4]26'!K48</f>
        <v>0</v>
      </c>
      <c r="K46" s="16">
        <f>'[4]26'!L48</f>
        <v>0</v>
      </c>
      <c r="L46" s="16">
        <f>'[4]26'!M48</f>
        <v>0</v>
      </c>
      <c r="M46" s="16">
        <f>'[4]26'!N48</f>
        <v>0</v>
      </c>
      <c r="N46" s="16">
        <f>'[4]26'!O48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25.86</v>
      </c>
      <c r="AU46" s="8">
        <v>25.86</v>
      </c>
      <c r="AW46" s="207">
        <v>26.99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26.99</v>
      </c>
      <c r="BD46" s="207">
        <v>26.99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26.99</v>
      </c>
      <c r="BL46" s="8">
        <f t="shared" si="21"/>
        <v>25.86</v>
      </c>
      <c r="BM46" s="8">
        <f t="shared" si="22"/>
        <v>25.86</v>
      </c>
      <c r="BN46" s="8">
        <f t="shared" si="23"/>
        <v>26.99</v>
      </c>
      <c r="BO46" s="8">
        <f t="shared" si="24"/>
        <v>26.99</v>
      </c>
      <c r="BP46" s="182">
        <f t="shared" si="25"/>
        <v>-1.129999999999999</v>
      </c>
      <c r="BQ46" s="182">
        <f t="shared" si="26"/>
        <v>-1.129999999999999</v>
      </c>
    </row>
    <row r="47" spans="1:69">
      <c r="A47" s="8" t="s">
        <v>89</v>
      </c>
      <c r="B47" s="15">
        <f>'[4]26'!B49</f>
        <v>320</v>
      </c>
      <c r="C47" s="16">
        <f>'[4]26'!C49</f>
        <v>0</v>
      </c>
      <c r="D47" s="16">
        <f>'[4]26'!D49</f>
        <v>0</v>
      </c>
      <c r="E47" s="16">
        <f>'[4]26'!E49</f>
        <v>0</v>
      </c>
      <c r="F47" s="16">
        <f>'[4]26'!F49</f>
        <v>1040</v>
      </c>
      <c r="G47" s="16">
        <f>'[4]26'!G49</f>
        <v>0</v>
      </c>
      <c r="H47" s="17">
        <f t="shared" si="27"/>
        <v>1360</v>
      </c>
      <c r="I47" s="15">
        <f>'[4]26'!J49</f>
        <v>270</v>
      </c>
      <c r="J47" s="16">
        <f>'[4]26'!K49</f>
        <v>0</v>
      </c>
      <c r="K47" s="16">
        <f>'[4]26'!L49</f>
        <v>0</v>
      </c>
      <c r="L47" s="16">
        <f>'[4]26'!M49</f>
        <v>0</v>
      </c>
      <c r="M47" s="16">
        <f>'[4]26'!N49</f>
        <v>0</v>
      </c>
      <c r="N47" s="16">
        <f>'[4]26'!O49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25.86</v>
      </c>
      <c r="AU47" s="8">
        <v>25.86</v>
      </c>
      <c r="AW47" s="207">
        <v>26.99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26.99</v>
      </c>
      <c r="BD47" s="207">
        <v>26.99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26.99</v>
      </c>
      <c r="BL47" s="8">
        <f t="shared" si="21"/>
        <v>25.86</v>
      </c>
      <c r="BM47" s="8">
        <f t="shared" si="22"/>
        <v>25.86</v>
      </c>
      <c r="BN47" s="8">
        <f t="shared" si="23"/>
        <v>26.99</v>
      </c>
      <c r="BO47" s="8">
        <f t="shared" si="24"/>
        <v>26.99</v>
      </c>
      <c r="BP47" s="182">
        <f t="shared" si="25"/>
        <v>-1.129999999999999</v>
      </c>
      <c r="BQ47" s="182">
        <f t="shared" si="26"/>
        <v>-1.129999999999999</v>
      </c>
    </row>
    <row r="48" spans="1:69">
      <c r="A48" s="8" t="s">
        <v>90</v>
      </c>
      <c r="B48" s="15">
        <f>'[4]26'!B50</f>
        <v>320</v>
      </c>
      <c r="C48" s="16">
        <f>'[4]26'!C50</f>
        <v>0</v>
      </c>
      <c r="D48" s="16">
        <f>'[4]26'!D50</f>
        <v>0</v>
      </c>
      <c r="E48" s="16">
        <f>'[4]26'!E50</f>
        <v>0</v>
      </c>
      <c r="F48" s="16">
        <f>'[4]26'!F50</f>
        <v>1040</v>
      </c>
      <c r="G48" s="16">
        <f>'[4]26'!G50</f>
        <v>0</v>
      </c>
      <c r="H48" s="17">
        <f t="shared" si="27"/>
        <v>1360</v>
      </c>
      <c r="I48" s="15">
        <f>'[4]26'!J50</f>
        <v>270</v>
      </c>
      <c r="J48" s="16">
        <f>'[4]26'!K50</f>
        <v>0</v>
      </c>
      <c r="K48" s="16">
        <f>'[4]26'!L50</f>
        <v>0</v>
      </c>
      <c r="L48" s="16">
        <f>'[4]26'!M50</f>
        <v>0</v>
      </c>
      <c r="M48" s="16">
        <f>'[4]26'!N50</f>
        <v>0</v>
      </c>
      <c r="N48" s="16">
        <f>'[4]26'!O50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25.86</v>
      </c>
      <c r="AU48" s="8">
        <v>25.86</v>
      </c>
      <c r="AW48" s="207">
        <v>26.99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26.99</v>
      </c>
      <c r="BD48" s="207">
        <v>26.99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26.99</v>
      </c>
      <c r="BL48" s="8">
        <f t="shared" si="21"/>
        <v>25.86</v>
      </c>
      <c r="BM48" s="8">
        <f t="shared" si="22"/>
        <v>25.86</v>
      </c>
      <c r="BN48" s="8">
        <f t="shared" si="23"/>
        <v>26.99</v>
      </c>
      <c r="BO48" s="8">
        <f t="shared" si="24"/>
        <v>26.99</v>
      </c>
      <c r="BP48" s="182">
        <f t="shared" si="25"/>
        <v>-1.129999999999999</v>
      </c>
      <c r="BQ48" s="182">
        <f t="shared" si="26"/>
        <v>-1.129999999999999</v>
      </c>
    </row>
    <row r="49" spans="1:69">
      <c r="A49" s="8" t="s">
        <v>91</v>
      </c>
      <c r="B49" s="15">
        <f>'[4]26'!B51</f>
        <v>320</v>
      </c>
      <c r="C49" s="16">
        <f>'[4]26'!C51</f>
        <v>0</v>
      </c>
      <c r="D49" s="16">
        <f>'[4]26'!D51</f>
        <v>0</v>
      </c>
      <c r="E49" s="16">
        <f>'[4]26'!E51</f>
        <v>0</v>
      </c>
      <c r="F49" s="16">
        <f>'[4]26'!F51</f>
        <v>1040</v>
      </c>
      <c r="G49" s="16">
        <f>'[4]26'!G51</f>
        <v>0</v>
      </c>
      <c r="H49" s="17">
        <f t="shared" si="27"/>
        <v>1360</v>
      </c>
      <c r="I49" s="15">
        <f>'[4]26'!J51</f>
        <v>270</v>
      </c>
      <c r="J49" s="16">
        <f>'[4]26'!K51</f>
        <v>0</v>
      </c>
      <c r="K49" s="16">
        <f>'[4]26'!L51</f>
        <v>0</v>
      </c>
      <c r="L49" s="16">
        <f>'[4]26'!M51</f>
        <v>0</v>
      </c>
      <c r="M49" s="16">
        <f>'[4]26'!N51</f>
        <v>0</v>
      </c>
      <c r="N49" s="16">
        <f>'[4]26'!O51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25.86</v>
      </c>
      <c r="AU49" s="8">
        <v>25.86</v>
      </c>
      <c r="AW49" s="207">
        <v>26.99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26.99</v>
      </c>
      <c r="BD49" s="207">
        <v>26.99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26.99</v>
      </c>
      <c r="BL49" s="8">
        <f t="shared" si="21"/>
        <v>25.86</v>
      </c>
      <c r="BM49" s="8">
        <f t="shared" si="22"/>
        <v>25.86</v>
      </c>
      <c r="BN49" s="8">
        <f t="shared" si="23"/>
        <v>26.99</v>
      </c>
      <c r="BO49" s="8">
        <f t="shared" si="24"/>
        <v>26.99</v>
      </c>
      <c r="BP49" s="182">
        <f t="shared" si="25"/>
        <v>-1.129999999999999</v>
      </c>
      <c r="BQ49" s="182">
        <f t="shared" si="26"/>
        <v>-1.129999999999999</v>
      </c>
    </row>
    <row r="50" spans="1:69">
      <c r="A50" s="8" t="s">
        <v>92</v>
      </c>
      <c r="B50" s="15">
        <f>'[4]26'!B52</f>
        <v>320</v>
      </c>
      <c r="C50" s="16">
        <f>'[4]26'!C52</f>
        <v>0</v>
      </c>
      <c r="D50" s="16">
        <f>'[4]26'!D52</f>
        <v>0</v>
      </c>
      <c r="E50" s="16">
        <f>'[4]26'!E52</f>
        <v>0</v>
      </c>
      <c r="F50" s="16">
        <f>'[4]26'!F52</f>
        <v>1040</v>
      </c>
      <c r="G50" s="16">
        <f>'[4]26'!G52</f>
        <v>0</v>
      </c>
      <c r="H50" s="17">
        <f t="shared" si="27"/>
        <v>1360</v>
      </c>
      <c r="I50" s="15">
        <f>'[4]26'!J52</f>
        <v>270</v>
      </c>
      <c r="J50" s="16">
        <f>'[4]26'!K52</f>
        <v>0</v>
      </c>
      <c r="K50" s="16">
        <f>'[4]26'!L52</f>
        <v>0</v>
      </c>
      <c r="L50" s="16">
        <f>'[4]26'!M52</f>
        <v>0</v>
      </c>
      <c r="M50" s="16">
        <f>'[4]26'!N52</f>
        <v>0</v>
      </c>
      <c r="N50" s="16">
        <f>'[4]26'!O52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25.86</v>
      </c>
      <c r="AU50" s="8">
        <v>25.86</v>
      </c>
      <c r="AW50" s="207">
        <v>26.99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26.99</v>
      </c>
      <c r="BD50" s="207">
        <v>26.99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26.99</v>
      </c>
      <c r="BL50" s="8">
        <f t="shared" si="21"/>
        <v>25.86</v>
      </c>
      <c r="BM50" s="8">
        <f t="shared" si="22"/>
        <v>25.86</v>
      </c>
      <c r="BN50" s="8">
        <f t="shared" si="23"/>
        <v>26.99</v>
      </c>
      <c r="BO50" s="8">
        <f t="shared" si="24"/>
        <v>26.99</v>
      </c>
      <c r="BP50" s="182">
        <f t="shared" si="25"/>
        <v>-1.129999999999999</v>
      </c>
      <c r="BQ50" s="182">
        <f t="shared" si="26"/>
        <v>-1.129999999999999</v>
      </c>
    </row>
    <row r="51" spans="1:69">
      <c r="A51" s="8" t="s">
        <v>93</v>
      </c>
      <c r="B51" s="15">
        <f>'[4]26'!B53</f>
        <v>320</v>
      </c>
      <c r="C51" s="16">
        <f>'[4]26'!C53</f>
        <v>0</v>
      </c>
      <c r="D51" s="16">
        <f>'[4]26'!D53</f>
        <v>0</v>
      </c>
      <c r="E51" s="16">
        <f>'[4]26'!E53</f>
        <v>0</v>
      </c>
      <c r="F51" s="16">
        <f>'[4]26'!F53</f>
        <v>1020</v>
      </c>
      <c r="G51" s="16">
        <f>'[4]26'!G53</f>
        <v>0</v>
      </c>
      <c r="H51" s="17">
        <f t="shared" si="27"/>
        <v>1340</v>
      </c>
      <c r="I51" s="15">
        <f>'[4]26'!J53</f>
        <v>270</v>
      </c>
      <c r="J51" s="16">
        <f>'[4]26'!K53</f>
        <v>0</v>
      </c>
      <c r="K51" s="16">
        <f>'[4]26'!L53</f>
        <v>0</v>
      </c>
      <c r="L51" s="16">
        <f>'[4]26'!M53</f>
        <v>0</v>
      </c>
      <c r="M51" s="16">
        <f>'[4]26'!N53</f>
        <v>0</v>
      </c>
      <c r="N51" s="16">
        <f>'[4]26'!O53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25.86</v>
      </c>
      <c r="AU51" s="8">
        <v>25.86</v>
      </c>
      <c r="AW51" s="207">
        <v>26.99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26.99</v>
      </c>
      <c r="BD51" s="207">
        <v>26.99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26.99</v>
      </c>
      <c r="BL51" s="8">
        <f t="shared" si="21"/>
        <v>25.86</v>
      </c>
      <c r="BM51" s="8">
        <f t="shared" si="22"/>
        <v>25.86</v>
      </c>
      <c r="BN51" s="8">
        <f t="shared" si="23"/>
        <v>26.99</v>
      </c>
      <c r="BO51" s="8">
        <f t="shared" si="24"/>
        <v>26.99</v>
      </c>
      <c r="BP51" s="182">
        <f t="shared" si="25"/>
        <v>-1.129999999999999</v>
      </c>
      <c r="BQ51" s="182">
        <f t="shared" si="26"/>
        <v>-1.129999999999999</v>
      </c>
    </row>
    <row r="52" spans="1:69">
      <c r="A52" s="8" t="s">
        <v>94</v>
      </c>
      <c r="B52" s="15">
        <f>'[4]26'!B54</f>
        <v>320</v>
      </c>
      <c r="C52" s="16">
        <f>'[4]26'!C54</f>
        <v>0</v>
      </c>
      <c r="D52" s="16">
        <f>'[4]26'!D54</f>
        <v>0</v>
      </c>
      <c r="E52" s="16">
        <f>'[4]26'!E54</f>
        <v>0</v>
      </c>
      <c r="F52" s="16">
        <f>'[4]26'!F54</f>
        <v>1020</v>
      </c>
      <c r="G52" s="16">
        <f>'[4]26'!G54</f>
        <v>0</v>
      </c>
      <c r="H52" s="17">
        <f t="shared" si="27"/>
        <v>1340</v>
      </c>
      <c r="I52" s="15">
        <f>'[4]26'!J54</f>
        <v>270</v>
      </c>
      <c r="J52" s="16">
        <f>'[4]26'!K54</f>
        <v>0</v>
      </c>
      <c r="K52" s="16">
        <f>'[4]26'!L54</f>
        <v>0</v>
      </c>
      <c r="L52" s="16">
        <f>'[4]26'!M54</f>
        <v>0</v>
      </c>
      <c r="M52" s="16">
        <f>'[4]26'!N54</f>
        <v>0</v>
      </c>
      <c r="N52" s="16">
        <f>'[4]26'!O54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25.86</v>
      </c>
      <c r="AU52" s="8">
        <v>25.86</v>
      </c>
      <c r="AW52" s="207">
        <v>26.99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26.99</v>
      </c>
      <c r="BD52" s="207">
        <v>26.99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26.99</v>
      </c>
      <c r="BL52" s="8">
        <f t="shared" si="21"/>
        <v>25.86</v>
      </c>
      <c r="BM52" s="8">
        <f t="shared" si="22"/>
        <v>25.86</v>
      </c>
      <c r="BN52" s="8">
        <f t="shared" si="23"/>
        <v>26.99</v>
      </c>
      <c r="BO52" s="8">
        <f t="shared" si="24"/>
        <v>26.99</v>
      </c>
      <c r="BP52" s="182">
        <f t="shared" si="25"/>
        <v>-1.129999999999999</v>
      </c>
      <c r="BQ52" s="182">
        <f t="shared" si="26"/>
        <v>-1.129999999999999</v>
      </c>
    </row>
    <row r="53" spans="1:69">
      <c r="A53" s="8" t="s">
        <v>95</v>
      </c>
      <c r="B53" s="15">
        <f>'[4]26'!B55</f>
        <v>320</v>
      </c>
      <c r="C53" s="16">
        <f>'[4]26'!C55</f>
        <v>0</v>
      </c>
      <c r="D53" s="16">
        <f>'[4]26'!D55</f>
        <v>0</v>
      </c>
      <c r="E53" s="16">
        <f>'[4]26'!E55</f>
        <v>0</v>
      </c>
      <c r="F53" s="16">
        <f>'[4]26'!F55</f>
        <v>1020</v>
      </c>
      <c r="G53" s="16">
        <f>'[4]26'!G55</f>
        <v>0</v>
      </c>
      <c r="H53" s="17">
        <f t="shared" si="27"/>
        <v>1340</v>
      </c>
      <c r="I53" s="15">
        <f>'[4]26'!J55</f>
        <v>270</v>
      </c>
      <c r="J53" s="16">
        <f>'[4]26'!K55</f>
        <v>0</v>
      </c>
      <c r="K53" s="16">
        <f>'[4]26'!L55</f>
        <v>0</v>
      </c>
      <c r="L53" s="16">
        <f>'[4]26'!M55</f>
        <v>0</v>
      </c>
      <c r="M53" s="16">
        <f>'[4]26'!N55</f>
        <v>0</v>
      </c>
      <c r="N53" s="16">
        <f>'[4]26'!O55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25.86</v>
      </c>
      <c r="AU53" s="8">
        <v>25.86</v>
      </c>
      <c r="AW53" s="207">
        <v>26.99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26.99</v>
      </c>
      <c r="BD53" s="207">
        <v>26.99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26.99</v>
      </c>
      <c r="BL53" s="8">
        <f t="shared" si="21"/>
        <v>25.86</v>
      </c>
      <c r="BM53" s="8">
        <f t="shared" si="22"/>
        <v>25.86</v>
      </c>
      <c r="BN53" s="8">
        <f t="shared" si="23"/>
        <v>26.99</v>
      </c>
      <c r="BO53" s="8">
        <f t="shared" si="24"/>
        <v>26.99</v>
      </c>
      <c r="BP53" s="182">
        <f t="shared" si="25"/>
        <v>-1.129999999999999</v>
      </c>
      <c r="BQ53" s="182">
        <f t="shared" si="26"/>
        <v>-1.129999999999999</v>
      </c>
    </row>
    <row r="54" spans="1:69">
      <c r="A54" s="8" t="s">
        <v>96</v>
      </c>
      <c r="B54" s="15">
        <f>'[4]26'!B56</f>
        <v>320</v>
      </c>
      <c r="C54" s="16">
        <f>'[4]26'!C56</f>
        <v>0</v>
      </c>
      <c r="D54" s="16">
        <f>'[4]26'!D56</f>
        <v>0</v>
      </c>
      <c r="E54" s="16">
        <f>'[4]26'!E56</f>
        <v>0</v>
      </c>
      <c r="F54" s="16">
        <f>'[4]26'!F56</f>
        <v>1020</v>
      </c>
      <c r="G54" s="16">
        <f>'[4]26'!G56</f>
        <v>0</v>
      </c>
      <c r="H54" s="17">
        <f t="shared" si="27"/>
        <v>1340</v>
      </c>
      <c r="I54" s="15">
        <f>'[4]26'!J56</f>
        <v>270</v>
      </c>
      <c r="J54" s="16">
        <f>'[4]26'!K56</f>
        <v>0</v>
      </c>
      <c r="K54" s="16">
        <f>'[4]26'!L56</f>
        <v>0</v>
      </c>
      <c r="L54" s="16">
        <f>'[4]26'!M56</f>
        <v>0</v>
      </c>
      <c r="M54" s="16">
        <f>'[4]26'!N56</f>
        <v>0</v>
      </c>
      <c r="N54" s="16">
        <f>'[4]26'!O56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25.86</v>
      </c>
      <c r="AU54" s="8">
        <v>25.86</v>
      </c>
      <c r="AW54" s="207">
        <v>26.99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26.99</v>
      </c>
      <c r="BD54" s="207">
        <v>26.99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26.99</v>
      </c>
      <c r="BL54" s="8">
        <f t="shared" si="21"/>
        <v>25.86</v>
      </c>
      <c r="BM54" s="8">
        <f t="shared" si="22"/>
        <v>25.86</v>
      </c>
      <c r="BN54" s="8">
        <f t="shared" si="23"/>
        <v>26.99</v>
      </c>
      <c r="BO54" s="8">
        <f t="shared" si="24"/>
        <v>26.99</v>
      </c>
      <c r="BP54" s="182">
        <f t="shared" si="25"/>
        <v>-1.129999999999999</v>
      </c>
      <c r="BQ54" s="182">
        <f t="shared" si="26"/>
        <v>-1.129999999999999</v>
      </c>
    </row>
    <row r="55" spans="1:69">
      <c r="A55" s="8" t="s">
        <v>97</v>
      </c>
      <c r="B55" s="15">
        <f>'[4]26'!B57</f>
        <v>320</v>
      </c>
      <c r="C55" s="16">
        <f>'[4]26'!C57</f>
        <v>0</v>
      </c>
      <c r="D55" s="16">
        <f>'[4]26'!D57</f>
        <v>0</v>
      </c>
      <c r="E55" s="16">
        <f>'[4]26'!E57</f>
        <v>0</v>
      </c>
      <c r="F55" s="16">
        <f>'[4]26'!F57</f>
        <v>1020</v>
      </c>
      <c r="G55" s="16">
        <f>'[4]26'!G57</f>
        <v>0</v>
      </c>
      <c r="H55" s="17">
        <f t="shared" si="27"/>
        <v>1340</v>
      </c>
      <c r="I55" s="15">
        <f>'[4]26'!J57</f>
        <v>270</v>
      </c>
      <c r="J55" s="16">
        <f>'[4]26'!K57</f>
        <v>0</v>
      </c>
      <c r="K55" s="16">
        <f>'[4]26'!L57</f>
        <v>0</v>
      </c>
      <c r="L55" s="16">
        <f>'[4]26'!M57</f>
        <v>0</v>
      </c>
      <c r="M55" s="16">
        <f>'[4]26'!N57</f>
        <v>0</v>
      </c>
      <c r="N55" s="16">
        <f>'[4]26'!O57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25.86</v>
      </c>
      <c r="AU55" s="8">
        <v>25.86</v>
      </c>
      <c r="AW55" s="207">
        <v>26.99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26.99</v>
      </c>
      <c r="BD55" s="207">
        <v>26.99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26.99</v>
      </c>
      <c r="BL55" s="8">
        <f t="shared" si="21"/>
        <v>25.86</v>
      </c>
      <c r="BM55" s="8">
        <f t="shared" si="22"/>
        <v>25.86</v>
      </c>
      <c r="BN55" s="8">
        <f t="shared" si="23"/>
        <v>26.99</v>
      </c>
      <c r="BO55" s="8">
        <f t="shared" si="24"/>
        <v>26.99</v>
      </c>
      <c r="BP55" s="182">
        <f t="shared" si="25"/>
        <v>-1.129999999999999</v>
      </c>
      <c r="BQ55" s="182">
        <f t="shared" si="26"/>
        <v>-1.129999999999999</v>
      </c>
    </row>
    <row r="56" spans="1:69">
      <c r="A56" s="8" t="s">
        <v>98</v>
      </c>
      <c r="B56" s="15">
        <f>'[4]26'!B58</f>
        <v>320</v>
      </c>
      <c r="C56" s="16">
        <f>'[4]26'!C58</f>
        <v>0</v>
      </c>
      <c r="D56" s="16">
        <f>'[4]26'!D58</f>
        <v>0</v>
      </c>
      <c r="E56" s="16">
        <f>'[4]26'!E58</f>
        <v>0</v>
      </c>
      <c r="F56" s="16">
        <f>'[4]26'!F58</f>
        <v>1020</v>
      </c>
      <c r="G56" s="16">
        <f>'[4]26'!G58</f>
        <v>0</v>
      </c>
      <c r="H56" s="17">
        <f t="shared" si="27"/>
        <v>1340</v>
      </c>
      <c r="I56" s="15">
        <f>'[4]26'!J58</f>
        <v>270</v>
      </c>
      <c r="J56" s="16">
        <f>'[4]26'!K58</f>
        <v>0</v>
      </c>
      <c r="K56" s="16">
        <f>'[4]26'!L58</f>
        <v>0</v>
      </c>
      <c r="L56" s="16">
        <f>'[4]26'!M58</f>
        <v>0</v>
      </c>
      <c r="M56" s="16">
        <f>'[4]26'!N58</f>
        <v>0</v>
      </c>
      <c r="N56" s="16">
        <f>'[4]26'!O58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25.86</v>
      </c>
      <c r="AU56" s="8">
        <v>25.86</v>
      </c>
      <c r="AW56" s="207">
        <v>26.99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26.99</v>
      </c>
      <c r="BD56" s="207">
        <v>26.99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26.99</v>
      </c>
      <c r="BL56" s="8">
        <f t="shared" si="21"/>
        <v>25.86</v>
      </c>
      <c r="BM56" s="8">
        <f t="shared" si="22"/>
        <v>25.86</v>
      </c>
      <c r="BN56" s="8">
        <f t="shared" si="23"/>
        <v>26.99</v>
      </c>
      <c r="BO56" s="8">
        <f t="shared" si="24"/>
        <v>26.99</v>
      </c>
      <c r="BP56" s="182">
        <f t="shared" si="25"/>
        <v>-1.129999999999999</v>
      </c>
      <c r="BQ56" s="182">
        <f t="shared" si="26"/>
        <v>-1.129999999999999</v>
      </c>
    </row>
    <row r="57" spans="1:69">
      <c r="A57" s="8" t="s">
        <v>99</v>
      </c>
      <c r="B57" s="15">
        <f>'[4]26'!B59</f>
        <v>320</v>
      </c>
      <c r="C57" s="16">
        <f>'[4]26'!C59</f>
        <v>0</v>
      </c>
      <c r="D57" s="16">
        <f>'[4]26'!D59</f>
        <v>0</v>
      </c>
      <c r="E57" s="16">
        <f>'[4]26'!E59</f>
        <v>0</v>
      </c>
      <c r="F57" s="16">
        <f>'[4]26'!F59</f>
        <v>1020</v>
      </c>
      <c r="G57" s="16">
        <f>'[4]26'!G59</f>
        <v>0</v>
      </c>
      <c r="H57" s="17">
        <f t="shared" si="27"/>
        <v>1340</v>
      </c>
      <c r="I57" s="15">
        <f>'[4]26'!J59</f>
        <v>270</v>
      </c>
      <c r="J57" s="16">
        <f>'[4]26'!K59</f>
        <v>0</v>
      </c>
      <c r="K57" s="16">
        <f>'[4]26'!L59</f>
        <v>0</v>
      </c>
      <c r="L57" s="16">
        <f>'[4]26'!M59</f>
        <v>0</v>
      </c>
      <c r="M57" s="16">
        <f>'[4]26'!N59</f>
        <v>0</v>
      </c>
      <c r="N57" s="16">
        <f>'[4]26'!O59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25.86</v>
      </c>
      <c r="AU57" s="8">
        <v>25.86</v>
      </c>
      <c r="AW57" s="207">
        <v>26.99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26.99</v>
      </c>
      <c r="BD57" s="207">
        <v>26.99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26.99</v>
      </c>
      <c r="BL57" s="8">
        <f t="shared" si="21"/>
        <v>25.86</v>
      </c>
      <c r="BM57" s="8">
        <f t="shared" si="22"/>
        <v>25.86</v>
      </c>
      <c r="BN57" s="8">
        <f t="shared" si="23"/>
        <v>26.99</v>
      </c>
      <c r="BO57" s="8">
        <f t="shared" si="24"/>
        <v>26.99</v>
      </c>
      <c r="BP57" s="182">
        <f t="shared" si="25"/>
        <v>-1.129999999999999</v>
      </c>
      <c r="BQ57" s="182">
        <f t="shared" si="26"/>
        <v>-1.129999999999999</v>
      </c>
    </row>
    <row r="58" spans="1:69">
      <c r="A58" s="8" t="s">
        <v>100</v>
      </c>
      <c r="B58" s="15">
        <f>'[4]26'!B60</f>
        <v>320</v>
      </c>
      <c r="C58" s="16">
        <f>'[4]26'!C60</f>
        <v>0</v>
      </c>
      <c r="D58" s="16">
        <f>'[4]26'!D60</f>
        <v>0</v>
      </c>
      <c r="E58" s="16">
        <f>'[4]26'!E60</f>
        <v>0</v>
      </c>
      <c r="F58" s="16">
        <f>'[4]26'!F60</f>
        <v>1020</v>
      </c>
      <c r="G58" s="16">
        <f>'[4]26'!G60</f>
        <v>0</v>
      </c>
      <c r="H58" s="17">
        <f t="shared" si="27"/>
        <v>1340</v>
      </c>
      <c r="I58" s="15">
        <f>'[4]26'!J60</f>
        <v>270</v>
      </c>
      <c r="J58" s="16">
        <f>'[4]26'!K60</f>
        <v>0</v>
      </c>
      <c r="K58" s="16">
        <f>'[4]26'!L60</f>
        <v>0</v>
      </c>
      <c r="L58" s="16">
        <f>'[4]26'!M60</f>
        <v>0</v>
      </c>
      <c r="M58" s="16">
        <f>'[4]26'!N60</f>
        <v>0</v>
      </c>
      <c r="N58" s="16">
        <f>'[4]26'!O60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25.86</v>
      </c>
      <c r="AU58" s="8">
        <v>25.86</v>
      </c>
      <c r="AW58" s="207">
        <v>26.99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26.99</v>
      </c>
      <c r="BD58" s="207">
        <v>26.99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26.99</v>
      </c>
      <c r="BL58" s="8">
        <f t="shared" si="21"/>
        <v>25.86</v>
      </c>
      <c r="BM58" s="8">
        <f t="shared" si="22"/>
        <v>25.86</v>
      </c>
      <c r="BN58" s="8">
        <f t="shared" si="23"/>
        <v>26.99</v>
      </c>
      <c r="BO58" s="8">
        <f t="shared" si="24"/>
        <v>26.99</v>
      </c>
      <c r="BP58" s="182">
        <f t="shared" si="25"/>
        <v>-1.129999999999999</v>
      </c>
      <c r="BQ58" s="182">
        <f t="shared" si="26"/>
        <v>-1.129999999999999</v>
      </c>
    </row>
    <row r="59" spans="1:69">
      <c r="A59" s="8" t="s">
        <v>101</v>
      </c>
      <c r="B59" s="15">
        <f>'[4]26'!B61</f>
        <v>320</v>
      </c>
      <c r="C59" s="16">
        <f>'[4]26'!C61</f>
        <v>0</v>
      </c>
      <c r="D59" s="16">
        <f>'[4]26'!D61</f>
        <v>0</v>
      </c>
      <c r="E59" s="16">
        <f>'[4]26'!E61</f>
        <v>0</v>
      </c>
      <c r="F59" s="16">
        <f>'[4]26'!F61</f>
        <v>1020</v>
      </c>
      <c r="G59" s="16">
        <f>'[4]26'!G61</f>
        <v>0</v>
      </c>
      <c r="H59" s="17">
        <f t="shared" si="27"/>
        <v>1340</v>
      </c>
      <c r="I59" s="15">
        <f>'[4]26'!J61</f>
        <v>270</v>
      </c>
      <c r="J59" s="16">
        <f>'[4]26'!K61</f>
        <v>0</v>
      </c>
      <c r="K59" s="16">
        <f>'[4]26'!L61</f>
        <v>0</v>
      </c>
      <c r="L59" s="16">
        <f>'[4]26'!M61</f>
        <v>0</v>
      </c>
      <c r="M59" s="16">
        <f>'[4]26'!N61</f>
        <v>0</v>
      </c>
      <c r="N59" s="16">
        <f>'[4]26'!O61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25.86</v>
      </c>
      <c r="AU59" s="8">
        <v>25.86</v>
      </c>
      <c r="AW59" s="207">
        <v>26.99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26.99</v>
      </c>
      <c r="BD59" s="207">
        <v>26.99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26.99</v>
      </c>
      <c r="BL59" s="8">
        <f t="shared" si="21"/>
        <v>25.86</v>
      </c>
      <c r="BM59" s="8">
        <f t="shared" si="22"/>
        <v>25.86</v>
      </c>
      <c r="BN59" s="8">
        <f t="shared" si="23"/>
        <v>26.99</v>
      </c>
      <c r="BO59" s="8">
        <f t="shared" si="24"/>
        <v>26.99</v>
      </c>
      <c r="BP59" s="182">
        <f t="shared" si="25"/>
        <v>-1.129999999999999</v>
      </c>
      <c r="BQ59" s="182">
        <f t="shared" si="26"/>
        <v>-1.129999999999999</v>
      </c>
    </row>
    <row r="60" spans="1:69">
      <c r="A60" s="8" t="s">
        <v>102</v>
      </c>
      <c r="B60" s="15">
        <f>'[4]26'!B62</f>
        <v>320</v>
      </c>
      <c r="C60" s="16">
        <f>'[4]26'!C62</f>
        <v>0</v>
      </c>
      <c r="D60" s="16">
        <f>'[4]26'!D62</f>
        <v>0</v>
      </c>
      <c r="E60" s="16">
        <f>'[4]26'!E62</f>
        <v>0</v>
      </c>
      <c r="F60" s="16">
        <f>'[4]26'!F62</f>
        <v>1020</v>
      </c>
      <c r="G60" s="16">
        <f>'[4]26'!G62</f>
        <v>0</v>
      </c>
      <c r="H60" s="17">
        <f t="shared" si="27"/>
        <v>1340</v>
      </c>
      <c r="I60" s="15">
        <f>'[4]26'!J62</f>
        <v>270</v>
      </c>
      <c r="J60" s="16">
        <f>'[4]26'!K62</f>
        <v>0</v>
      </c>
      <c r="K60" s="16">
        <f>'[4]26'!L62</f>
        <v>0</v>
      </c>
      <c r="L60" s="16">
        <f>'[4]26'!M62</f>
        <v>0</v>
      </c>
      <c r="M60" s="16">
        <f>'[4]26'!N62</f>
        <v>0</v>
      </c>
      <c r="N60" s="16">
        <f>'[4]26'!O62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25.86</v>
      </c>
      <c r="AU60" s="8">
        <v>25.86</v>
      </c>
      <c r="AW60" s="207">
        <v>26.99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26.99</v>
      </c>
      <c r="BD60" s="207">
        <v>26.99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26.99</v>
      </c>
      <c r="BL60" s="8">
        <f t="shared" si="21"/>
        <v>25.86</v>
      </c>
      <c r="BM60" s="8">
        <f t="shared" si="22"/>
        <v>25.86</v>
      </c>
      <c r="BN60" s="8">
        <f t="shared" si="23"/>
        <v>26.99</v>
      </c>
      <c r="BO60" s="8">
        <f t="shared" si="24"/>
        <v>26.99</v>
      </c>
      <c r="BP60" s="182">
        <f t="shared" si="25"/>
        <v>-1.129999999999999</v>
      </c>
      <c r="BQ60" s="182">
        <f t="shared" si="26"/>
        <v>-1.129999999999999</v>
      </c>
    </row>
    <row r="61" spans="1:69">
      <c r="A61" s="8" t="s">
        <v>103</v>
      </c>
      <c r="B61" s="15">
        <f>'[4]26'!B63</f>
        <v>320</v>
      </c>
      <c r="C61" s="16">
        <f>'[4]26'!C63</f>
        <v>0</v>
      </c>
      <c r="D61" s="16">
        <f>'[4]26'!D63</f>
        <v>0</v>
      </c>
      <c r="E61" s="16">
        <f>'[4]26'!E63</f>
        <v>0</v>
      </c>
      <c r="F61" s="16">
        <f>'[4]26'!F63</f>
        <v>1020</v>
      </c>
      <c r="G61" s="16">
        <f>'[4]26'!G63</f>
        <v>0</v>
      </c>
      <c r="H61" s="17">
        <f t="shared" si="27"/>
        <v>1340</v>
      </c>
      <c r="I61" s="15">
        <f>'[4]26'!J63</f>
        <v>270</v>
      </c>
      <c r="J61" s="16">
        <f>'[4]26'!K63</f>
        <v>0</v>
      </c>
      <c r="K61" s="16">
        <f>'[4]26'!L63</f>
        <v>0</v>
      </c>
      <c r="L61" s="16">
        <f>'[4]26'!M63</f>
        <v>0</v>
      </c>
      <c r="M61" s="16">
        <f>'[4]26'!N63</f>
        <v>0</v>
      </c>
      <c r="N61" s="16">
        <f>'[4]26'!O63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25.86</v>
      </c>
      <c r="AU61" s="8">
        <v>25.86</v>
      </c>
      <c r="AW61" s="207">
        <v>26.99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26.99</v>
      </c>
      <c r="BD61" s="207">
        <v>26.99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26.99</v>
      </c>
      <c r="BL61" s="8">
        <f t="shared" si="21"/>
        <v>25.86</v>
      </c>
      <c r="BM61" s="8">
        <f t="shared" si="22"/>
        <v>25.86</v>
      </c>
      <c r="BN61" s="8">
        <f t="shared" si="23"/>
        <v>26.99</v>
      </c>
      <c r="BO61" s="8">
        <f t="shared" si="24"/>
        <v>26.99</v>
      </c>
      <c r="BP61" s="182">
        <f t="shared" si="25"/>
        <v>-1.129999999999999</v>
      </c>
      <c r="BQ61" s="182">
        <f t="shared" si="26"/>
        <v>-1.129999999999999</v>
      </c>
    </row>
    <row r="62" spans="1:69">
      <c r="A62" s="8" t="s">
        <v>104</v>
      </c>
      <c r="B62" s="15">
        <f>'[4]26'!B64</f>
        <v>320</v>
      </c>
      <c r="C62" s="16">
        <f>'[4]26'!C64</f>
        <v>0</v>
      </c>
      <c r="D62" s="16">
        <f>'[4]26'!D64</f>
        <v>0</v>
      </c>
      <c r="E62" s="16">
        <f>'[4]26'!E64</f>
        <v>0</v>
      </c>
      <c r="F62" s="16">
        <f>'[4]26'!F64</f>
        <v>1020</v>
      </c>
      <c r="G62" s="16">
        <f>'[4]26'!G64</f>
        <v>0</v>
      </c>
      <c r="H62" s="17">
        <f t="shared" si="27"/>
        <v>1340</v>
      </c>
      <c r="I62" s="15">
        <f>'[4]26'!J64</f>
        <v>270</v>
      </c>
      <c r="J62" s="16">
        <f>'[4]26'!K64</f>
        <v>0</v>
      </c>
      <c r="K62" s="16">
        <f>'[4]26'!L64</f>
        <v>0</v>
      </c>
      <c r="L62" s="16">
        <f>'[4]26'!M64</f>
        <v>0</v>
      </c>
      <c r="M62" s="16">
        <f>'[4]26'!N64</f>
        <v>0</v>
      </c>
      <c r="N62" s="16">
        <f>'[4]26'!O64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25.86</v>
      </c>
      <c r="AU62" s="8">
        <v>25.86</v>
      </c>
      <c r="AW62" s="207">
        <v>26.99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26.99</v>
      </c>
      <c r="BD62" s="207">
        <v>26.99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26.99</v>
      </c>
      <c r="BL62" s="8">
        <f t="shared" si="21"/>
        <v>25.86</v>
      </c>
      <c r="BM62" s="8">
        <f t="shared" si="22"/>
        <v>25.86</v>
      </c>
      <c r="BN62" s="8">
        <f t="shared" si="23"/>
        <v>26.99</v>
      </c>
      <c r="BO62" s="8">
        <f t="shared" si="24"/>
        <v>26.99</v>
      </c>
      <c r="BP62" s="182">
        <f t="shared" si="25"/>
        <v>-1.129999999999999</v>
      </c>
      <c r="BQ62" s="182">
        <f t="shared" si="26"/>
        <v>-1.129999999999999</v>
      </c>
    </row>
    <row r="63" spans="1:69">
      <c r="A63" s="8" t="s">
        <v>105</v>
      </c>
      <c r="B63" s="15">
        <f>'[4]26'!B65</f>
        <v>320</v>
      </c>
      <c r="C63" s="16">
        <f>'[4]26'!C65</f>
        <v>0</v>
      </c>
      <c r="D63" s="16">
        <f>'[4]26'!D65</f>
        <v>0</v>
      </c>
      <c r="E63" s="16">
        <f>'[4]26'!E65</f>
        <v>0</v>
      </c>
      <c r="F63" s="16">
        <f>'[4]26'!F65</f>
        <v>1020</v>
      </c>
      <c r="G63" s="16">
        <f>'[4]26'!G65</f>
        <v>0</v>
      </c>
      <c r="H63" s="17">
        <f t="shared" si="27"/>
        <v>1340</v>
      </c>
      <c r="I63" s="15">
        <f>'[4]26'!J65</f>
        <v>270</v>
      </c>
      <c r="J63" s="16">
        <f>'[4]26'!K65</f>
        <v>0</v>
      </c>
      <c r="K63" s="16">
        <f>'[4]26'!L65</f>
        <v>0</v>
      </c>
      <c r="L63" s="16">
        <f>'[4]26'!M65</f>
        <v>0</v>
      </c>
      <c r="M63" s="16">
        <f>'[4]26'!N65</f>
        <v>0</v>
      </c>
      <c r="N63" s="16">
        <f>'[4]26'!O65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25.86</v>
      </c>
      <c r="AU63" s="8">
        <v>25.86</v>
      </c>
      <c r="AW63" s="207">
        <v>26.99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26.99</v>
      </c>
      <c r="BD63" s="207">
        <v>26.99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26.99</v>
      </c>
      <c r="BL63" s="8">
        <f t="shared" si="21"/>
        <v>25.86</v>
      </c>
      <c r="BM63" s="8">
        <f t="shared" si="22"/>
        <v>25.86</v>
      </c>
      <c r="BN63" s="8">
        <f t="shared" si="23"/>
        <v>26.99</v>
      </c>
      <c r="BO63" s="8">
        <f t="shared" si="24"/>
        <v>26.99</v>
      </c>
      <c r="BP63" s="182">
        <f t="shared" si="25"/>
        <v>-1.129999999999999</v>
      </c>
      <c r="BQ63" s="182">
        <f t="shared" si="26"/>
        <v>-1.129999999999999</v>
      </c>
    </row>
    <row r="64" spans="1:69">
      <c r="A64" s="8" t="s">
        <v>106</v>
      </c>
      <c r="B64" s="15">
        <f>'[4]26'!B66</f>
        <v>320</v>
      </c>
      <c r="C64" s="16">
        <f>'[4]26'!C66</f>
        <v>0</v>
      </c>
      <c r="D64" s="16">
        <f>'[4]26'!D66</f>
        <v>0</v>
      </c>
      <c r="E64" s="16">
        <f>'[4]26'!E66</f>
        <v>0</v>
      </c>
      <c r="F64" s="16">
        <f>'[4]26'!F66</f>
        <v>1020</v>
      </c>
      <c r="G64" s="16">
        <f>'[4]26'!G66</f>
        <v>0</v>
      </c>
      <c r="H64" s="17">
        <f t="shared" si="27"/>
        <v>1340</v>
      </c>
      <c r="I64" s="15">
        <f>'[4]26'!J66</f>
        <v>270</v>
      </c>
      <c r="J64" s="16">
        <f>'[4]26'!K66</f>
        <v>0</v>
      </c>
      <c r="K64" s="16">
        <f>'[4]26'!L66</f>
        <v>0</v>
      </c>
      <c r="L64" s="16">
        <f>'[4]26'!M66</f>
        <v>0</v>
      </c>
      <c r="M64" s="16">
        <f>'[4]26'!N66</f>
        <v>0</v>
      </c>
      <c r="N64" s="16">
        <f>'[4]26'!O66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25.86</v>
      </c>
      <c r="AU64" s="8">
        <v>25.86</v>
      </c>
      <c r="AW64" s="207">
        <v>26.99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26.99</v>
      </c>
      <c r="BD64" s="207">
        <v>26.99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26.99</v>
      </c>
      <c r="BL64" s="8">
        <f t="shared" si="21"/>
        <v>25.86</v>
      </c>
      <c r="BM64" s="8">
        <f t="shared" si="22"/>
        <v>25.86</v>
      </c>
      <c r="BN64" s="8">
        <f t="shared" si="23"/>
        <v>26.99</v>
      </c>
      <c r="BO64" s="8">
        <f t="shared" si="24"/>
        <v>26.99</v>
      </c>
      <c r="BP64" s="182">
        <f t="shared" si="25"/>
        <v>-1.129999999999999</v>
      </c>
      <c r="BQ64" s="182">
        <f t="shared" si="26"/>
        <v>-1.129999999999999</v>
      </c>
    </row>
    <row r="65" spans="1:69">
      <c r="A65" s="8" t="s">
        <v>107</v>
      </c>
      <c r="B65" s="15">
        <f>'[4]26'!B67</f>
        <v>320</v>
      </c>
      <c r="C65" s="16">
        <f>'[4]26'!C67</f>
        <v>0</v>
      </c>
      <c r="D65" s="16">
        <f>'[4]26'!D67</f>
        <v>0</v>
      </c>
      <c r="E65" s="16">
        <f>'[4]26'!E67</f>
        <v>0</v>
      </c>
      <c r="F65" s="16">
        <f>'[4]26'!F67</f>
        <v>1020</v>
      </c>
      <c r="G65" s="16">
        <f>'[4]26'!G67</f>
        <v>0</v>
      </c>
      <c r="H65" s="17">
        <f t="shared" si="27"/>
        <v>1340</v>
      </c>
      <c r="I65" s="15">
        <f>'[4]26'!J67</f>
        <v>270</v>
      </c>
      <c r="J65" s="16">
        <f>'[4]26'!K67</f>
        <v>0</v>
      </c>
      <c r="K65" s="16">
        <f>'[4]26'!L67</f>
        <v>0</v>
      </c>
      <c r="L65" s="16">
        <f>'[4]26'!M67</f>
        <v>0</v>
      </c>
      <c r="M65" s="16">
        <f>'[4]26'!N67</f>
        <v>0</v>
      </c>
      <c r="N65" s="16">
        <f>'[4]26'!O67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25.1</v>
      </c>
      <c r="AU65" s="8">
        <v>25.1</v>
      </c>
      <c r="AW65" s="207">
        <v>26.99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26.99</v>
      </c>
      <c r="BD65" s="207">
        <v>26.99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26.99</v>
      </c>
      <c r="BL65" s="8">
        <f t="shared" si="21"/>
        <v>25.1</v>
      </c>
      <c r="BM65" s="8">
        <f t="shared" si="22"/>
        <v>25.1</v>
      </c>
      <c r="BN65" s="8">
        <f t="shared" si="23"/>
        <v>26.99</v>
      </c>
      <c r="BO65" s="8">
        <f t="shared" si="24"/>
        <v>26.99</v>
      </c>
      <c r="BP65" s="182">
        <f t="shared" si="25"/>
        <v>-1.889999999999997</v>
      </c>
      <c r="BQ65" s="182">
        <f t="shared" si="26"/>
        <v>-1.889999999999997</v>
      </c>
    </row>
    <row r="66" spans="1:69">
      <c r="A66" s="8" t="s">
        <v>108</v>
      </c>
      <c r="B66" s="15">
        <f>'[4]26'!B68</f>
        <v>320</v>
      </c>
      <c r="C66" s="16">
        <f>'[4]26'!C68</f>
        <v>0</v>
      </c>
      <c r="D66" s="16">
        <f>'[4]26'!D68</f>
        <v>0</v>
      </c>
      <c r="E66" s="16">
        <f>'[4]26'!E68</f>
        <v>0</v>
      </c>
      <c r="F66" s="16">
        <f>'[4]26'!F68</f>
        <v>1020</v>
      </c>
      <c r="G66" s="16">
        <f>'[4]26'!G68</f>
        <v>0</v>
      </c>
      <c r="H66" s="17">
        <f t="shared" si="27"/>
        <v>1340</v>
      </c>
      <c r="I66" s="15">
        <f>'[4]26'!J68</f>
        <v>270</v>
      </c>
      <c r="J66" s="16">
        <f>'[4]26'!K68</f>
        <v>0</v>
      </c>
      <c r="K66" s="16">
        <f>'[4]26'!L68</f>
        <v>0</v>
      </c>
      <c r="L66" s="16">
        <f>'[4]26'!M68</f>
        <v>0</v>
      </c>
      <c r="M66" s="16">
        <f>'[4]26'!N68</f>
        <v>0</v>
      </c>
      <c r="N66" s="16">
        <f>'[4]26'!O68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25.1</v>
      </c>
      <c r="AU66" s="8">
        <v>25.1</v>
      </c>
      <c r="AW66" s="207">
        <v>26.99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26.99</v>
      </c>
      <c r="BD66" s="207">
        <v>26.99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26.99</v>
      </c>
      <c r="BL66" s="8">
        <f t="shared" si="21"/>
        <v>25.1</v>
      </c>
      <c r="BM66" s="8">
        <f t="shared" si="22"/>
        <v>25.1</v>
      </c>
      <c r="BN66" s="8">
        <f t="shared" si="23"/>
        <v>26.99</v>
      </c>
      <c r="BO66" s="8">
        <f t="shared" si="24"/>
        <v>26.99</v>
      </c>
      <c r="BP66" s="182">
        <f t="shared" si="25"/>
        <v>-1.889999999999997</v>
      </c>
      <c r="BQ66" s="182">
        <f t="shared" si="26"/>
        <v>-1.889999999999997</v>
      </c>
    </row>
    <row r="67" spans="1:69">
      <c r="A67" s="8" t="s">
        <v>109</v>
      </c>
      <c r="B67" s="15">
        <f>'[4]26'!B69</f>
        <v>320</v>
      </c>
      <c r="C67" s="16">
        <f>'[4]26'!C69</f>
        <v>0</v>
      </c>
      <c r="D67" s="16">
        <f>'[4]26'!D69</f>
        <v>0</v>
      </c>
      <c r="E67" s="16">
        <f>'[4]26'!E69</f>
        <v>0</v>
      </c>
      <c r="F67" s="16">
        <f>'[4]26'!F69</f>
        <v>1020</v>
      </c>
      <c r="G67" s="16">
        <f>'[4]26'!G69</f>
        <v>0</v>
      </c>
      <c r="H67" s="17">
        <f t="shared" si="27"/>
        <v>1340</v>
      </c>
      <c r="I67" s="15">
        <f>'[4]26'!J69</f>
        <v>270</v>
      </c>
      <c r="J67" s="16">
        <f>'[4]26'!K69</f>
        <v>0</v>
      </c>
      <c r="K67" s="16">
        <f>'[4]26'!L69</f>
        <v>0</v>
      </c>
      <c r="L67" s="16">
        <f>'[4]26'!M69</f>
        <v>0</v>
      </c>
      <c r="M67" s="16">
        <f>'[4]26'!N69</f>
        <v>0</v>
      </c>
      <c r="N67" s="16">
        <f>'[4]26'!O69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20.3</v>
      </c>
      <c r="AU67" s="8">
        <v>20.3</v>
      </c>
      <c r="AW67" s="207">
        <v>26.99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26.99</v>
      </c>
      <c r="BD67" s="207">
        <v>26.99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26.99</v>
      </c>
      <c r="BL67" s="8">
        <f t="shared" si="21"/>
        <v>20.3</v>
      </c>
      <c r="BM67" s="8">
        <f t="shared" si="22"/>
        <v>20.3</v>
      </c>
      <c r="BN67" s="8">
        <f t="shared" si="23"/>
        <v>26.99</v>
      </c>
      <c r="BO67" s="8">
        <f t="shared" si="24"/>
        <v>26.99</v>
      </c>
      <c r="BP67" s="182">
        <f t="shared" si="25"/>
        <v>-6.6899999999999977</v>
      </c>
      <c r="BQ67" s="182">
        <f t="shared" si="26"/>
        <v>-6.6899999999999977</v>
      </c>
    </row>
    <row r="68" spans="1:69">
      <c r="A68" s="8" t="s">
        <v>110</v>
      </c>
      <c r="B68" s="15">
        <f>'[4]26'!B70</f>
        <v>320</v>
      </c>
      <c r="C68" s="16">
        <f>'[4]26'!C70</f>
        <v>0</v>
      </c>
      <c r="D68" s="16">
        <f>'[4]26'!D70</f>
        <v>0</v>
      </c>
      <c r="E68" s="16">
        <f>'[4]26'!E70</f>
        <v>0</v>
      </c>
      <c r="F68" s="16">
        <f>'[4]26'!F70</f>
        <v>1020</v>
      </c>
      <c r="G68" s="16">
        <f>'[4]26'!G70</f>
        <v>0</v>
      </c>
      <c r="H68" s="17">
        <f t="shared" si="27"/>
        <v>1340</v>
      </c>
      <c r="I68" s="15">
        <f>'[4]26'!J70</f>
        <v>270</v>
      </c>
      <c r="J68" s="16">
        <f>'[4]26'!K70</f>
        <v>0</v>
      </c>
      <c r="K68" s="16">
        <f>'[4]26'!L70</f>
        <v>0</v>
      </c>
      <c r="L68" s="16">
        <f>'[4]26'!M70</f>
        <v>0</v>
      </c>
      <c r="M68" s="16">
        <f>'[4]26'!N70</f>
        <v>0</v>
      </c>
      <c r="N68" s="16">
        <f>'[4]26'!O70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20.3</v>
      </c>
      <c r="AU68" s="8">
        <v>20.3</v>
      </c>
      <c r="AW68" s="207">
        <v>26.99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26.99</v>
      </c>
      <c r="BD68" s="207">
        <v>26.99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26.99</v>
      </c>
      <c r="BL68" s="8">
        <f t="shared" ref="BL68:BL98" si="53">AT68</f>
        <v>20.3</v>
      </c>
      <c r="BM68" s="8">
        <f t="shared" ref="BM68:BM98" si="54">AU68</f>
        <v>20.3</v>
      </c>
      <c r="BN68" s="8">
        <f t="shared" ref="BN68:BN98" si="55">BC68</f>
        <v>26.99</v>
      </c>
      <c r="BO68" s="8">
        <f t="shared" ref="BO68:BO98" si="56">BJ68</f>
        <v>26.99</v>
      </c>
      <c r="BP68" s="182">
        <f t="shared" ref="BP68:BP98" si="57">BL68-BN68</f>
        <v>-6.6899999999999977</v>
      </c>
      <c r="BQ68" s="182">
        <f t="shared" ref="BQ68:BQ98" si="58">BM68-BO68</f>
        <v>-6.6899999999999977</v>
      </c>
    </row>
    <row r="69" spans="1:69">
      <c r="A69" s="8" t="s">
        <v>111</v>
      </c>
      <c r="B69" s="15">
        <f>'[4]26'!B71</f>
        <v>320</v>
      </c>
      <c r="C69" s="16">
        <f>'[4]26'!C71</f>
        <v>0</v>
      </c>
      <c r="D69" s="16">
        <f>'[4]26'!D71</f>
        <v>0</v>
      </c>
      <c r="E69" s="16">
        <f>'[4]26'!E71</f>
        <v>0</v>
      </c>
      <c r="F69" s="16">
        <f>'[4]26'!F71</f>
        <v>1020</v>
      </c>
      <c r="G69" s="16">
        <f>'[4]26'!G71</f>
        <v>0</v>
      </c>
      <c r="H69" s="17">
        <f t="shared" ref="H69:H98" si="59">SUM(B69:G69)</f>
        <v>1340</v>
      </c>
      <c r="I69" s="15">
        <f>'[4]26'!J71</f>
        <v>270</v>
      </c>
      <c r="J69" s="16">
        <f>'[4]26'!K71</f>
        <v>0</v>
      </c>
      <c r="K69" s="16">
        <f>'[4]26'!L71</f>
        <v>0</v>
      </c>
      <c r="L69" s="16">
        <f>'[4]26'!M71</f>
        <v>0</v>
      </c>
      <c r="M69" s="16">
        <f>'[4]26'!N71</f>
        <v>0</v>
      </c>
      <c r="N69" s="16">
        <f>'[4]26'!O71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23.5</v>
      </c>
      <c r="AU69" s="8">
        <v>23.5</v>
      </c>
      <c r="AW69" s="207">
        <v>26.99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26.99</v>
      </c>
      <c r="BD69" s="207">
        <v>26.99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26.99</v>
      </c>
      <c r="BL69" s="8">
        <f t="shared" si="53"/>
        <v>23.5</v>
      </c>
      <c r="BM69" s="8">
        <f t="shared" si="54"/>
        <v>23.5</v>
      </c>
      <c r="BN69" s="8">
        <f t="shared" si="55"/>
        <v>26.99</v>
      </c>
      <c r="BO69" s="8">
        <f t="shared" si="56"/>
        <v>26.99</v>
      </c>
      <c r="BP69" s="182">
        <f t="shared" si="57"/>
        <v>-3.4899999999999984</v>
      </c>
      <c r="BQ69" s="182">
        <f t="shared" si="58"/>
        <v>-3.4899999999999984</v>
      </c>
    </row>
    <row r="70" spans="1:69">
      <c r="A70" s="8" t="s">
        <v>112</v>
      </c>
      <c r="B70" s="15">
        <f>'[4]26'!B72</f>
        <v>320</v>
      </c>
      <c r="C70" s="16">
        <f>'[4]26'!C72</f>
        <v>0</v>
      </c>
      <c r="D70" s="16">
        <f>'[4]26'!D72</f>
        <v>0</v>
      </c>
      <c r="E70" s="16">
        <f>'[4]26'!E72</f>
        <v>0</v>
      </c>
      <c r="F70" s="16">
        <f>'[4]26'!F72</f>
        <v>1020</v>
      </c>
      <c r="G70" s="16">
        <f>'[4]26'!G72</f>
        <v>0</v>
      </c>
      <c r="H70" s="17">
        <f t="shared" si="59"/>
        <v>1340</v>
      </c>
      <c r="I70" s="15">
        <f>'[4]26'!J72</f>
        <v>270</v>
      </c>
      <c r="J70" s="16">
        <f>'[4]26'!K72</f>
        <v>0</v>
      </c>
      <c r="K70" s="16">
        <f>'[4]26'!L72</f>
        <v>0</v>
      </c>
      <c r="L70" s="16">
        <f>'[4]26'!M72</f>
        <v>0</v>
      </c>
      <c r="M70" s="16">
        <f>'[4]26'!N72</f>
        <v>0</v>
      </c>
      <c r="N70" s="16">
        <f>'[4]26'!O72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25.86</v>
      </c>
      <c r="AU70" s="8">
        <v>25.86</v>
      </c>
      <c r="AW70" s="207">
        <v>26.99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26.99</v>
      </c>
      <c r="BD70" s="207">
        <v>26.99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26.99</v>
      </c>
      <c r="BL70" s="8">
        <f t="shared" si="53"/>
        <v>25.86</v>
      </c>
      <c r="BM70" s="8">
        <f t="shared" si="54"/>
        <v>25.86</v>
      </c>
      <c r="BN70" s="8">
        <f t="shared" si="55"/>
        <v>26.99</v>
      </c>
      <c r="BO70" s="8">
        <f t="shared" si="56"/>
        <v>26.99</v>
      </c>
      <c r="BP70" s="182">
        <f t="shared" si="57"/>
        <v>-1.129999999999999</v>
      </c>
      <c r="BQ70" s="182">
        <f t="shared" si="58"/>
        <v>-1.129999999999999</v>
      </c>
    </row>
    <row r="71" spans="1:69">
      <c r="A71" s="8" t="s">
        <v>113</v>
      </c>
      <c r="B71" s="15">
        <f>'[4]26'!B73</f>
        <v>320</v>
      </c>
      <c r="C71" s="16">
        <f>'[4]26'!C73</f>
        <v>0</v>
      </c>
      <c r="D71" s="16">
        <f>'[4]26'!D73</f>
        <v>0</v>
      </c>
      <c r="E71" s="16">
        <f>'[4]26'!E73</f>
        <v>0</v>
      </c>
      <c r="F71" s="16">
        <f>'[4]26'!F73</f>
        <v>1020</v>
      </c>
      <c r="G71" s="16">
        <f>'[4]26'!G73</f>
        <v>0</v>
      </c>
      <c r="H71" s="17">
        <f t="shared" si="59"/>
        <v>1340</v>
      </c>
      <c r="I71" s="15">
        <f>'[4]26'!J73</f>
        <v>270</v>
      </c>
      <c r="J71" s="16">
        <f>'[4]26'!K73</f>
        <v>0</v>
      </c>
      <c r="K71" s="16">
        <f>'[4]26'!L73</f>
        <v>0</v>
      </c>
      <c r="L71" s="16">
        <f>'[4]26'!M73</f>
        <v>0</v>
      </c>
      <c r="M71" s="16">
        <f>'[4]26'!N73</f>
        <v>0</v>
      </c>
      <c r="N71" s="16">
        <f>'[4]26'!O73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25.86</v>
      </c>
      <c r="AU71" s="8">
        <v>25.86</v>
      </c>
      <c r="AW71" s="207">
        <v>26.99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26.99</v>
      </c>
      <c r="BD71" s="207">
        <v>26.99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26.99</v>
      </c>
      <c r="BL71" s="8">
        <f t="shared" si="53"/>
        <v>25.86</v>
      </c>
      <c r="BM71" s="8">
        <f t="shared" si="54"/>
        <v>25.86</v>
      </c>
      <c r="BN71" s="8">
        <f t="shared" si="55"/>
        <v>26.99</v>
      </c>
      <c r="BO71" s="8">
        <f t="shared" si="56"/>
        <v>26.99</v>
      </c>
      <c r="BP71" s="182">
        <f t="shared" si="57"/>
        <v>-1.129999999999999</v>
      </c>
      <c r="BQ71" s="182">
        <f t="shared" si="58"/>
        <v>-1.129999999999999</v>
      </c>
    </row>
    <row r="72" spans="1:69">
      <c r="A72" s="8" t="s">
        <v>114</v>
      </c>
      <c r="B72" s="15">
        <f>'[4]26'!B74</f>
        <v>320</v>
      </c>
      <c r="C72" s="16">
        <f>'[4]26'!C74</f>
        <v>0</v>
      </c>
      <c r="D72" s="16">
        <f>'[4]26'!D74</f>
        <v>0</v>
      </c>
      <c r="E72" s="16">
        <f>'[4]26'!E74</f>
        <v>0</v>
      </c>
      <c r="F72" s="16">
        <f>'[4]26'!F74</f>
        <v>1020</v>
      </c>
      <c r="G72" s="16">
        <f>'[4]26'!G74</f>
        <v>0</v>
      </c>
      <c r="H72" s="17">
        <f t="shared" si="59"/>
        <v>1340</v>
      </c>
      <c r="I72" s="15">
        <f>'[4]26'!J74</f>
        <v>270</v>
      </c>
      <c r="J72" s="16">
        <f>'[4]26'!K74</f>
        <v>0</v>
      </c>
      <c r="K72" s="16">
        <f>'[4]26'!L74</f>
        <v>0</v>
      </c>
      <c r="L72" s="16">
        <f>'[4]26'!M74</f>
        <v>0</v>
      </c>
      <c r="M72" s="16">
        <f>'[4]26'!N74</f>
        <v>0</v>
      </c>
      <c r="N72" s="16">
        <f>'[4]26'!O74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25.86</v>
      </c>
      <c r="AU72" s="8">
        <v>25.86</v>
      </c>
      <c r="AW72" s="207">
        <v>26.99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26.99</v>
      </c>
      <c r="BD72" s="207">
        <v>26.99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26.99</v>
      </c>
      <c r="BL72" s="8">
        <f t="shared" si="53"/>
        <v>25.86</v>
      </c>
      <c r="BM72" s="8">
        <f t="shared" si="54"/>
        <v>25.86</v>
      </c>
      <c r="BN72" s="8">
        <f t="shared" si="55"/>
        <v>26.99</v>
      </c>
      <c r="BO72" s="8">
        <f t="shared" si="56"/>
        <v>26.99</v>
      </c>
      <c r="BP72" s="182">
        <f t="shared" si="57"/>
        <v>-1.129999999999999</v>
      </c>
      <c r="BQ72" s="182">
        <f t="shared" si="58"/>
        <v>-1.129999999999999</v>
      </c>
    </row>
    <row r="73" spans="1:69">
      <c r="A73" s="8" t="s">
        <v>115</v>
      </c>
      <c r="B73" s="15">
        <f>'[4]26'!B75</f>
        <v>320</v>
      </c>
      <c r="C73" s="16">
        <f>'[4]26'!C75</f>
        <v>0</v>
      </c>
      <c r="D73" s="16">
        <f>'[4]26'!D75</f>
        <v>0</v>
      </c>
      <c r="E73" s="16">
        <f>'[4]26'!E75</f>
        <v>0</v>
      </c>
      <c r="F73" s="16">
        <f>'[4]26'!F75</f>
        <v>1020</v>
      </c>
      <c r="G73" s="16">
        <f>'[4]26'!G75</f>
        <v>0</v>
      </c>
      <c r="H73" s="17">
        <f t="shared" si="59"/>
        <v>1340</v>
      </c>
      <c r="I73" s="15">
        <f>'[4]26'!J75</f>
        <v>270</v>
      </c>
      <c r="J73" s="16">
        <f>'[4]26'!K75</f>
        <v>0</v>
      </c>
      <c r="K73" s="16">
        <f>'[4]26'!L75</f>
        <v>0</v>
      </c>
      <c r="L73" s="16">
        <f>'[4]26'!M75</f>
        <v>0</v>
      </c>
      <c r="M73" s="16">
        <f>'[4]26'!N75</f>
        <v>0</v>
      </c>
      <c r="N73" s="16">
        <f>'[4]26'!O75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25.86</v>
      </c>
      <c r="AU73" s="8">
        <v>25.86</v>
      </c>
      <c r="AW73" s="207">
        <v>26.99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26.99</v>
      </c>
      <c r="BD73" s="207">
        <v>26.99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26.99</v>
      </c>
      <c r="BL73" s="8">
        <f t="shared" si="53"/>
        <v>25.86</v>
      </c>
      <c r="BM73" s="8">
        <f t="shared" si="54"/>
        <v>25.86</v>
      </c>
      <c r="BN73" s="8">
        <f t="shared" si="55"/>
        <v>26.99</v>
      </c>
      <c r="BO73" s="8">
        <f t="shared" si="56"/>
        <v>26.99</v>
      </c>
      <c r="BP73" s="182">
        <f t="shared" si="57"/>
        <v>-1.129999999999999</v>
      </c>
      <c r="BQ73" s="182">
        <f t="shared" si="58"/>
        <v>-1.129999999999999</v>
      </c>
    </row>
    <row r="74" spans="1:69">
      <c r="A74" s="8" t="s">
        <v>116</v>
      </c>
      <c r="B74" s="15">
        <f>'[4]26'!B76</f>
        <v>320</v>
      </c>
      <c r="C74" s="16">
        <f>'[4]26'!C76</f>
        <v>0</v>
      </c>
      <c r="D74" s="16">
        <f>'[4]26'!D76</f>
        <v>0</v>
      </c>
      <c r="E74" s="16">
        <f>'[4]26'!E76</f>
        <v>0</v>
      </c>
      <c r="F74" s="16">
        <f>'[4]26'!F76</f>
        <v>1020</v>
      </c>
      <c r="G74" s="16">
        <f>'[4]26'!G76</f>
        <v>0</v>
      </c>
      <c r="H74" s="17">
        <f t="shared" si="59"/>
        <v>1340</v>
      </c>
      <c r="I74" s="15">
        <f>'[4]26'!J76</f>
        <v>270</v>
      </c>
      <c r="J74" s="16">
        <f>'[4]26'!K76</f>
        <v>0</v>
      </c>
      <c r="K74" s="16">
        <f>'[4]26'!L76</f>
        <v>0</v>
      </c>
      <c r="L74" s="16">
        <f>'[4]26'!M76</f>
        <v>0</v>
      </c>
      <c r="M74" s="16">
        <f>'[4]26'!N76</f>
        <v>0</v>
      </c>
      <c r="N74" s="16">
        <f>'[4]26'!O76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25.86</v>
      </c>
      <c r="AU74" s="8">
        <v>25.86</v>
      </c>
      <c r="AW74" s="207">
        <v>26.99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26.99</v>
      </c>
      <c r="BD74" s="207">
        <v>26.99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26.99</v>
      </c>
      <c r="BL74" s="8">
        <f t="shared" si="53"/>
        <v>25.86</v>
      </c>
      <c r="BM74" s="8">
        <f t="shared" si="54"/>
        <v>25.86</v>
      </c>
      <c r="BN74" s="8">
        <f t="shared" si="55"/>
        <v>26.99</v>
      </c>
      <c r="BO74" s="8">
        <f t="shared" si="56"/>
        <v>26.99</v>
      </c>
      <c r="BP74" s="182">
        <f t="shared" si="57"/>
        <v>-1.129999999999999</v>
      </c>
      <c r="BQ74" s="182">
        <f t="shared" si="58"/>
        <v>-1.129999999999999</v>
      </c>
    </row>
    <row r="75" spans="1:69">
      <c r="A75" s="8" t="s">
        <v>117</v>
      </c>
      <c r="B75" s="15">
        <f>'[4]26'!B77</f>
        <v>320</v>
      </c>
      <c r="C75" s="16">
        <f>'[4]26'!C77</f>
        <v>0</v>
      </c>
      <c r="D75" s="16">
        <f>'[4]26'!D77</f>
        <v>0</v>
      </c>
      <c r="E75" s="16">
        <f>'[4]26'!E77</f>
        <v>0</v>
      </c>
      <c r="F75" s="16">
        <f>'[4]26'!F77</f>
        <v>1040</v>
      </c>
      <c r="G75" s="16">
        <f>'[4]26'!G77</f>
        <v>0</v>
      </c>
      <c r="H75" s="17">
        <f t="shared" si="59"/>
        <v>1360</v>
      </c>
      <c r="I75" s="15">
        <f>'[4]26'!J77</f>
        <v>270</v>
      </c>
      <c r="J75" s="16">
        <f>'[4]26'!K77</f>
        <v>0</v>
      </c>
      <c r="K75" s="16">
        <f>'[4]26'!L77</f>
        <v>0</v>
      </c>
      <c r="L75" s="16">
        <f>'[4]26'!M77</f>
        <v>0</v>
      </c>
      <c r="M75" s="16">
        <f>'[4]26'!N77</f>
        <v>0</v>
      </c>
      <c r="N75" s="16">
        <f>'[4]26'!O77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25.86</v>
      </c>
      <c r="AU75" s="8">
        <v>25.86</v>
      </c>
      <c r="AW75" s="207">
        <v>26.99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26.99</v>
      </c>
      <c r="BD75" s="207">
        <v>26.99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26.99</v>
      </c>
      <c r="BL75" s="8">
        <f t="shared" si="53"/>
        <v>25.86</v>
      </c>
      <c r="BM75" s="8">
        <f t="shared" si="54"/>
        <v>25.86</v>
      </c>
      <c r="BN75" s="8">
        <f t="shared" si="55"/>
        <v>26.99</v>
      </c>
      <c r="BO75" s="8">
        <f t="shared" si="56"/>
        <v>26.99</v>
      </c>
      <c r="BP75" s="182">
        <f t="shared" si="57"/>
        <v>-1.129999999999999</v>
      </c>
      <c r="BQ75" s="182">
        <f t="shared" si="58"/>
        <v>-1.129999999999999</v>
      </c>
    </row>
    <row r="76" spans="1:69">
      <c r="A76" s="8" t="s">
        <v>118</v>
      </c>
      <c r="B76" s="15">
        <f>'[4]26'!B78</f>
        <v>320</v>
      </c>
      <c r="C76" s="16">
        <f>'[4]26'!C78</f>
        <v>0</v>
      </c>
      <c r="D76" s="16">
        <f>'[4]26'!D78</f>
        <v>0</v>
      </c>
      <c r="E76" s="16">
        <f>'[4]26'!E78</f>
        <v>0</v>
      </c>
      <c r="F76" s="16">
        <f>'[4]26'!F78</f>
        <v>1040</v>
      </c>
      <c r="G76" s="16">
        <f>'[4]26'!G78</f>
        <v>0</v>
      </c>
      <c r="H76" s="17">
        <f t="shared" si="59"/>
        <v>1360</v>
      </c>
      <c r="I76" s="15">
        <f>'[4]26'!J78</f>
        <v>270</v>
      </c>
      <c r="J76" s="16">
        <f>'[4]26'!K78</f>
        <v>0</v>
      </c>
      <c r="K76" s="16">
        <f>'[4]26'!L78</f>
        <v>0</v>
      </c>
      <c r="L76" s="16">
        <f>'[4]26'!M78</f>
        <v>0</v>
      </c>
      <c r="M76" s="16">
        <f>'[4]26'!N78</f>
        <v>0</v>
      </c>
      <c r="N76" s="16">
        <f>'[4]26'!O78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26.19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26.19</v>
      </c>
      <c r="AE76" s="8">
        <f t="shared" si="43"/>
        <v>26.19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26.19</v>
      </c>
      <c r="AL76" s="8">
        <f t="shared" si="35"/>
        <v>217.62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217.62</v>
      </c>
      <c r="AT76" s="8">
        <v>25.86</v>
      </c>
      <c r="AU76" s="8">
        <v>25.86</v>
      </c>
      <c r="AW76" s="207">
        <v>26.19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26.19</v>
      </c>
      <c r="BD76" s="207">
        <v>26.19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26.19</v>
      </c>
      <c r="BL76" s="8">
        <f t="shared" si="53"/>
        <v>25.86</v>
      </c>
      <c r="BM76" s="8">
        <f t="shared" si="54"/>
        <v>25.86</v>
      </c>
      <c r="BN76" s="8">
        <f t="shared" si="55"/>
        <v>26.19</v>
      </c>
      <c r="BO76" s="8">
        <f t="shared" si="56"/>
        <v>26.19</v>
      </c>
      <c r="BP76" s="182">
        <f t="shared" si="57"/>
        <v>-0.33000000000000185</v>
      </c>
      <c r="BQ76" s="182">
        <f t="shared" si="58"/>
        <v>-0.33000000000000185</v>
      </c>
    </row>
    <row r="77" spans="1:69">
      <c r="A77" s="8" t="s">
        <v>119</v>
      </c>
      <c r="B77" s="15">
        <f>'[4]26'!B79</f>
        <v>320</v>
      </c>
      <c r="C77" s="16">
        <f>'[4]26'!C79</f>
        <v>0</v>
      </c>
      <c r="D77" s="16">
        <f>'[4]26'!D79</f>
        <v>0</v>
      </c>
      <c r="E77" s="16">
        <f>'[4]26'!E79</f>
        <v>0</v>
      </c>
      <c r="F77" s="16">
        <f>'[4]26'!F79</f>
        <v>1040</v>
      </c>
      <c r="G77" s="16">
        <f>'[4]26'!G79</f>
        <v>0</v>
      </c>
      <c r="H77" s="17">
        <f t="shared" si="59"/>
        <v>1360</v>
      </c>
      <c r="I77" s="15">
        <f>'[4]26'!J79</f>
        <v>270</v>
      </c>
      <c r="J77" s="16">
        <f>'[4]26'!K79</f>
        <v>0</v>
      </c>
      <c r="K77" s="16">
        <f>'[4]26'!L79</f>
        <v>0</v>
      </c>
      <c r="L77" s="16">
        <f>'[4]26'!M79</f>
        <v>0</v>
      </c>
      <c r="M77" s="16">
        <f>'[4]26'!N79</f>
        <v>0</v>
      </c>
      <c r="N77" s="16">
        <f>'[4]26'!O79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26.19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26.19</v>
      </c>
      <c r="AE77" s="8">
        <f t="shared" si="43"/>
        <v>26.19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26.19</v>
      </c>
      <c r="AL77" s="8">
        <f t="shared" si="35"/>
        <v>217.62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217.62</v>
      </c>
      <c r="AT77" s="8">
        <v>25.86</v>
      </c>
      <c r="AU77" s="8">
        <v>25.86</v>
      </c>
      <c r="AW77" s="207">
        <v>26.19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26.19</v>
      </c>
      <c r="BD77" s="207">
        <v>26.19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26.19</v>
      </c>
      <c r="BL77" s="8">
        <f t="shared" si="53"/>
        <v>25.86</v>
      </c>
      <c r="BM77" s="8">
        <f t="shared" si="54"/>
        <v>25.86</v>
      </c>
      <c r="BN77" s="8">
        <f t="shared" si="55"/>
        <v>26.19</v>
      </c>
      <c r="BO77" s="8">
        <f t="shared" si="56"/>
        <v>26.19</v>
      </c>
      <c r="BP77" s="182">
        <f t="shared" si="57"/>
        <v>-0.33000000000000185</v>
      </c>
      <c r="BQ77" s="182">
        <f t="shared" si="58"/>
        <v>-0.33000000000000185</v>
      </c>
    </row>
    <row r="78" spans="1:69">
      <c r="A78" s="8" t="s">
        <v>120</v>
      </c>
      <c r="B78" s="15">
        <f>'[4]26'!B80</f>
        <v>320</v>
      </c>
      <c r="C78" s="16">
        <f>'[4]26'!C80</f>
        <v>0</v>
      </c>
      <c r="D78" s="16">
        <f>'[4]26'!D80</f>
        <v>0</v>
      </c>
      <c r="E78" s="16">
        <f>'[4]26'!E80</f>
        <v>0</v>
      </c>
      <c r="F78" s="16">
        <f>'[4]26'!F80</f>
        <v>1040</v>
      </c>
      <c r="G78" s="16">
        <f>'[4]26'!G80</f>
        <v>0</v>
      </c>
      <c r="H78" s="17">
        <f t="shared" si="59"/>
        <v>1360</v>
      </c>
      <c r="I78" s="15">
        <f>'[4]26'!J80</f>
        <v>270</v>
      </c>
      <c r="J78" s="16">
        <f>'[4]26'!K80</f>
        <v>0</v>
      </c>
      <c r="K78" s="16">
        <f>'[4]26'!L80</f>
        <v>0</v>
      </c>
      <c r="L78" s="16">
        <f>'[4]26'!M80</f>
        <v>0</v>
      </c>
      <c r="M78" s="16">
        <f>'[4]26'!N80</f>
        <v>0</v>
      </c>
      <c r="N78" s="16">
        <f>'[4]26'!O80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21.19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21.19</v>
      </c>
      <c r="AE78" s="8">
        <f t="shared" si="43"/>
        <v>21.19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21.19</v>
      </c>
      <c r="AL78" s="8">
        <f t="shared" si="35"/>
        <v>227.62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227.62</v>
      </c>
      <c r="AT78" s="8">
        <v>25.86</v>
      </c>
      <c r="AU78" s="8">
        <v>25.86</v>
      </c>
      <c r="AW78" s="207">
        <v>21.19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21.19</v>
      </c>
      <c r="BD78" s="207">
        <v>21.19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21.19</v>
      </c>
      <c r="BL78" s="8">
        <f t="shared" si="53"/>
        <v>25.86</v>
      </c>
      <c r="BM78" s="8">
        <f t="shared" si="54"/>
        <v>25.86</v>
      </c>
      <c r="BN78" s="8">
        <f t="shared" si="55"/>
        <v>21.19</v>
      </c>
      <c r="BO78" s="8">
        <f t="shared" si="56"/>
        <v>21.19</v>
      </c>
      <c r="BP78" s="182">
        <f t="shared" si="57"/>
        <v>4.6699999999999982</v>
      </c>
      <c r="BQ78" s="182">
        <f t="shared" si="58"/>
        <v>4.6699999999999982</v>
      </c>
    </row>
    <row r="79" spans="1:69">
      <c r="A79" s="8" t="s">
        <v>121</v>
      </c>
      <c r="B79" s="15">
        <f>'[4]26'!B81</f>
        <v>320</v>
      </c>
      <c r="C79" s="16">
        <f>'[4]26'!C81</f>
        <v>0</v>
      </c>
      <c r="D79" s="16">
        <f>'[4]26'!D81</f>
        <v>0</v>
      </c>
      <c r="E79" s="16">
        <f>'[4]26'!E81</f>
        <v>0</v>
      </c>
      <c r="F79" s="16">
        <f>'[4]26'!F81</f>
        <v>1040</v>
      </c>
      <c r="G79" s="16">
        <f>'[4]26'!G81</f>
        <v>0</v>
      </c>
      <c r="H79" s="17">
        <f t="shared" si="59"/>
        <v>1360</v>
      </c>
      <c r="I79" s="15">
        <f>'[4]26'!J81</f>
        <v>270</v>
      </c>
      <c r="J79" s="16">
        <f>'[4]26'!K81</f>
        <v>0</v>
      </c>
      <c r="K79" s="16">
        <f>'[4]26'!L81</f>
        <v>0</v>
      </c>
      <c r="L79" s="16">
        <f>'[4]26'!M81</f>
        <v>0</v>
      </c>
      <c r="M79" s="16">
        <f>'[4]26'!N81</f>
        <v>0</v>
      </c>
      <c r="N79" s="16">
        <f>'[4]26'!O81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26.19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26.19</v>
      </c>
      <c r="AE79" s="8">
        <f t="shared" si="43"/>
        <v>26.19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26.19</v>
      </c>
      <c r="AL79" s="8">
        <f t="shared" si="35"/>
        <v>217.62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217.62</v>
      </c>
      <c r="AT79" s="8">
        <v>25.86</v>
      </c>
      <c r="AU79" s="8">
        <v>25.86</v>
      </c>
      <c r="AW79" s="207">
        <v>26.19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26.19</v>
      </c>
      <c r="BD79" s="207">
        <v>26.19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26.19</v>
      </c>
      <c r="BL79" s="8">
        <f t="shared" si="53"/>
        <v>25.86</v>
      </c>
      <c r="BM79" s="8">
        <f t="shared" si="54"/>
        <v>25.86</v>
      </c>
      <c r="BN79" s="8">
        <f t="shared" si="55"/>
        <v>26.19</v>
      </c>
      <c r="BO79" s="8">
        <f t="shared" si="56"/>
        <v>26.19</v>
      </c>
      <c r="BP79" s="182">
        <f t="shared" si="57"/>
        <v>-0.33000000000000185</v>
      </c>
      <c r="BQ79" s="182">
        <f t="shared" si="58"/>
        <v>-0.33000000000000185</v>
      </c>
    </row>
    <row r="80" spans="1:69">
      <c r="A80" s="8" t="s">
        <v>122</v>
      </c>
      <c r="B80" s="15">
        <f>'[4]26'!B82</f>
        <v>320</v>
      </c>
      <c r="C80" s="16">
        <f>'[4]26'!C82</f>
        <v>0</v>
      </c>
      <c r="D80" s="16">
        <f>'[4]26'!D82</f>
        <v>0</v>
      </c>
      <c r="E80" s="16">
        <f>'[4]26'!E82</f>
        <v>0</v>
      </c>
      <c r="F80" s="16">
        <f>'[4]26'!F82</f>
        <v>1040</v>
      </c>
      <c r="G80" s="16">
        <f>'[4]26'!G82</f>
        <v>0</v>
      </c>
      <c r="H80" s="17">
        <f t="shared" si="59"/>
        <v>1360</v>
      </c>
      <c r="I80" s="15">
        <f>'[4]26'!J82</f>
        <v>270</v>
      </c>
      <c r="J80" s="16">
        <f>'[4]26'!K82</f>
        <v>0</v>
      </c>
      <c r="K80" s="16">
        <f>'[4]26'!L82</f>
        <v>0</v>
      </c>
      <c r="L80" s="16">
        <f>'[4]26'!M82</f>
        <v>0</v>
      </c>
      <c r="M80" s="16">
        <f>'[4]26'!N82</f>
        <v>0</v>
      </c>
      <c r="N80" s="16">
        <f>'[4]26'!O82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25.86</v>
      </c>
      <c r="AU80" s="8">
        <v>25.86</v>
      </c>
      <c r="AW80" s="207">
        <v>26.99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26.99</v>
      </c>
      <c r="BD80" s="207">
        <v>26.99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26.99</v>
      </c>
      <c r="BL80" s="8">
        <f t="shared" si="53"/>
        <v>25.86</v>
      </c>
      <c r="BM80" s="8">
        <f t="shared" si="54"/>
        <v>25.86</v>
      </c>
      <c r="BN80" s="8">
        <f t="shared" si="55"/>
        <v>26.99</v>
      </c>
      <c r="BO80" s="8">
        <f t="shared" si="56"/>
        <v>26.99</v>
      </c>
      <c r="BP80" s="182">
        <f t="shared" si="57"/>
        <v>-1.129999999999999</v>
      </c>
      <c r="BQ80" s="182">
        <f t="shared" si="58"/>
        <v>-1.129999999999999</v>
      </c>
    </row>
    <row r="81" spans="1:69">
      <c r="A81" s="8" t="s">
        <v>123</v>
      </c>
      <c r="B81" s="15">
        <f>'[4]26'!B83</f>
        <v>320</v>
      </c>
      <c r="C81" s="16">
        <f>'[4]26'!C83</f>
        <v>0</v>
      </c>
      <c r="D81" s="16">
        <f>'[4]26'!D83</f>
        <v>0</v>
      </c>
      <c r="E81" s="16">
        <f>'[4]26'!E83</f>
        <v>0</v>
      </c>
      <c r="F81" s="16">
        <f>'[4]26'!F83</f>
        <v>1040</v>
      </c>
      <c r="G81" s="16">
        <f>'[4]26'!G83</f>
        <v>0</v>
      </c>
      <c r="H81" s="17">
        <f t="shared" si="59"/>
        <v>1360</v>
      </c>
      <c r="I81" s="15">
        <f>'[4]26'!J83</f>
        <v>270</v>
      </c>
      <c r="J81" s="16">
        <f>'[4]26'!K83</f>
        <v>0</v>
      </c>
      <c r="K81" s="16">
        <f>'[4]26'!L83</f>
        <v>0</v>
      </c>
      <c r="L81" s="16">
        <f>'[4]26'!M83</f>
        <v>0</v>
      </c>
      <c r="M81" s="16">
        <f>'[4]26'!N83</f>
        <v>0</v>
      </c>
      <c r="N81" s="16">
        <f>'[4]26'!O83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25.86</v>
      </c>
      <c r="AU81" s="8">
        <v>25.86</v>
      </c>
      <c r="AW81" s="207">
        <v>26.99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26.99</v>
      </c>
      <c r="BD81" s="207">
        <v>26.99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26.99</v>
      </c>
      <c r="BL81" s="8">
        <f t="shared" si="53"/>
        <v>25.86</v>
      </c>
      <c r="BM81" s="8">
        <f t="shared" si="54"/>
        <v>25.86</v>
      </c>
      <c r="BN81" s="8">
        <f t="shared" si="55"/>
        <v>26.99</v>
      </c>
      <c r="BO81" s="8">
        <f t="shared" si="56"/>
        <v>26.99</v>
      </c>
      <c r="BP81" s="182">
        <f t="shared" si="57"/>
        <v>-1.129999999999999</v>
      </c>
      <c r="BQ81" s="182">
        <f t="shared" si="58"/>
        <v>-1.129999999999999</v>
      </c>
    </row>
    <row r="82" spans="1:69">
      <c r="A82" s="8" t="s">
        <v>124</v>
      </c>
      <c r="B82" s="15">
        <f>'[4]26'!B84</f>
        <v>320</v>
      </c>
      <c r="C82" s="16">
        <f>'[4]26'!C84</f>
        <v>0</v>
      </c>
      <c r="D82" s="16">
        <f>'[4]26'!D84</f>
        <v>0</v>
      </c>
      <c r="E82" s="16">
        <f>'[4]26'!E84</f>
        <v>0</v>
      </c>
      <c r="F82" s="16">
        <f>'[4]26'!F84</f>
        <v>1040</v>
      </c>
      <c r="G82" s="16">
        <f>'[4]26'!G84</f>
        <v>0</v>
      </c>
      <c r="H82" s="17">
        <f t="shared" si="59"/>
        <v>1360</v>
      </c>
      <c r="I82" s="15">
        <f>'[4]26'!J84</f>
        <v>270</v>
      </c>
      <c r="J82" s="16">
        <f>'[4]26'!K84</f>
        <v>0</v>
      </c>
      <c r="K82" s="16">
        <f>'[4]26'!L84</f>
        <v>0</v>
      </c>
      <c r="L82" s="16">
        <f>'[4]26'!M84</f>
        <v>0</v>
      </c>
      <c r="M82" s="16">
        <f>'[4]26'!N84</f>
        <v>0</v>
      </c>
      <c r="N82" s="16">
        <f>'[4]26'!O84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25.86</v>
      </c>
      <c r="AU82" s="8">
        <v>25.86</v>
      </c>
      <c r="AW82" s="207">
        <v>26.99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26.99</v>
      </c>
      <c r="BD82" s="207">
        <v>26.99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26.99</v>
      </c>
      <c r="BL82" s="8">
        <f t="shared" si="53"/>
        <v>25.86</v>
      </c>
      <c r="BM82" s="8">
        <f t="shared" si="54"/>
        <v>25.86</v>
      </c>
      <c r="BN82" s="8">
        <f t="shared" si="55"/>
        <v>26.99</v>
      </c>
      <c r="BO82" s="8">
        <f t="shared" si="56"/>
        <v>26.99</v>
      </c>
      <c r="BP82" s="182">
        <f t="shared" si="57"/>
        <v>-1.129999999999999</v>
      </c>
      <c r="BQ82" s="182">
        <f t="shared" si="58"/>
        <v>-1.129999999999999</v>
      </c>
    </row>
    <row r="83" spans="1:69">
      <c r="A83" s="8" t="s">
        <v>125</v>
      </c>
      <c r="B83" s="15">
        <f>'[4]26'!B85</f>
        <v>320</v>
      </c>
      <c r="C83" s="16">
        <f>'[4]26'!C85</f>
        <v>0</v>
      </c>
      <c r="D83" s="16">
        <f>'[4]26'!D85</f>
        <v>0</v>
      </c>
      <c r="E83" s="16">
        <f>'[4]26'!E85</f>
        <v>0</v>
      </c>
      <c r="F83" s="16">
        <f>'[4]26'!F85</f>
        <v>1040</v>
      </c>
      <c r="G83" s="16">
        <f>'[4]26'!G85</f>
        <v>0</v>
      </c>
      <c r="H83" s="17">
        <f t="shared" si="59"/>
        <v>1360</v>
      </c>
      <c r="I83" s="15">
        <f>'[4]26'!J85</f>
        <v>270</v>
      </c>
      <c r="J83" s="16">
        <f>'[4]26'!K85</f>
        <v>0</v>
      </c>
      <c r="K83" s="16">
        <f>'[4]26'!L85</f>
        <v>0</v>
      </c>
      <c r="L83" s="16">
        <f>'[4]26'!M85</f>
        <v>0</v>
      </c>
      <c r="M83" s="16">
        <f>'[4]26'!N85</f>
        <v>0</v>
      </c>
      <c r="N83" s="16">
        <f>'[4]26'!O85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25.86</v>
      </c>
      <c r="AU83" s="8">
        <v>25.86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25.86</v>
      </c>
      <c r="BM83" s="8">
        <f t="shared" si="54"/>
        <v>25.86</v>
      </c>
      <c r="BN83" s="8">
        <f t="shared" si="55"/>
        <v>26.99</v>
      </c>
      <c r="BO83" s="8">
        <f t="shared" si="56"/>
        <v>26.99</v>
      </c>
      <c r="BP83" s="182">
        <f t="shared" si="57"/>
        <v>-1.129999999999999</v>
      </c>
      <c r="BQ83" s="182">
        <f t="shared" si="58"/>
        <v>-1.129999999999999</v>
      </c>
    </row>
    <row r="84" spans="1:69">
      <c r="A84" s="8" t="s">
        <v>126</v>
      </c>
      <c r="B84" s="15">
        <f>'[4]26'!B86</f>
        <v>320</v>
      </c>
      <c r="C84" s="16">
        <f>'[4]26'!C86</f>
        <v>0</v>
      </c>
      <c r="D84" s="16">
        <f>'[4]26'!D86</f>
        <v>0</v>
      </c>
      <c r="E84" s="16">
        <f>'[4]26'!E86</f>
        <v>0</v>
      </c>
      <c r="F84" s="16">
        <f>'[4]26'!F86</f>
        <v>1040</v>
      </c>
      <c r="G84" s="16">
        <f>'[4]26'!G86</f>
        <v>0</v>
      </c>
      <c r="H84" s="17">
        <f t="shared" si="59"/>
        <v>1360</v>
      </c>
      <c r="I84" s="15">
        <f>'[4]26'!J86</f>
        <v>270</v>
      </c>
      <c r="J84" s="16">
        <f>'[4]26'!K86</f>
        <v>0</v>
      </c>
      <c r="K84" s="16">
        <f>'[4]26'!L86</f>
        <v>0</v>
      </c>
      <c r="L84" s="16">
        <f>'[4]26'!M86</f>
        <v>0</v>
      </c>
      <c r="M84" s="16">
        <f>'[4]26'!N86</f>
        <v>0</v>
      </c>
      <c r="N84" s="16">
        <f>'[4]26'!O86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25.86</v>
      </c>
      <c r="AU84" s="8">
        <v>25.86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25.86</v>
      </c>
      <c r="BM84" s="8">
        <f t="shared" si="54"/>
        <v>25.86</v>
      </c>
      <c r="BN84" s="8">
        <f t="shared" si="55"/>
        <v>26.99</v>
      </c>
      <c r="BO84" s="8">
        <f t="shared" si="56"/>
        <v>26.99</v>
      </c>
      <c r="BP84" s="182">
        <f t="shared" si="57"/>
        <v>-1.129999999999999</v>
      </c>
      <c r="BQ84" s="182">
        <f t="shared" si="58"/>
        <v>-1.129999999999999</v>
      </c>
    </row>
    <row r="85" spans="1:69">
      <c r="A85" s="8" t="s">
        <v>127</v>
      </c>
      <c r="B85" s="15">
        <f>'[4]26'!B87</f>
        <v>320</v>
      </c>
      <c r="C85" s="16">
        <f>'[4]26'!C87</f>
        <v>0</v>
      </c>
      <c r="D85" s="16">
        <f>'[4]26'!D87</f>
        <v>0</v>
      </c>
      <c r="E85" s="16">
        <f>'[4]26'!E87</f>
        <v>0</v>
      </c>
      <c r="F85" s="16">
        <f>'[4]26'!F87</f>
        <v>1040</v>
      </c>
      <c r="G85" s="16">
        <f>'[4]26'!G87</f>
        <v>0</v>
      </c>
      <c r="H85" s="17">
        <f t="shared" si="59"/>
        <v>1360</v>
      </c>
      <c r="I85" s="15">
        <f>'[4]26'!J87</f>
        <v>270</v>
      </c>
      <c r="J85" s="16">
        <f>'[4]26'!K87</f>
        <v>0</v>
      </c>
      <c r="K85" s="16">
        <f>'[4]26'!L87</f>
        <v>0</v>
      </c>
      <c r="L85" s="16">
        <f>'[4]26'!M87</f>
        <v>0</v>
      </c>
      <c r="M85" s="16">
        <f>'[4]26'!N87</f>
        <v>0</v>
      </c>
      <c r="N85" s="16">
        <f>'[4]26'!O87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25.86</v>
      </c>
      <c r="AU85" s="8">
        <v>25.86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25.86</v>
      </c>
      <c r="BM85" s="8">
        <f t="shared" si="54"/>
        <v>25.86</v>
      </c>
      <c r="BN85" s="8">
        <f t="shared" si="55"/>
        <v>26.99</v>
      </c>
      <c r="BO85" s="8">
        <f t="shared" si="56"/>
        <v>26.99</v>
      </c>
      <c r="BP85" s="182">
        <f t="shared" si="57"/>
        <v>-1.129999999999999</v>
      </c>
      <c r="BQ85" s="182">
        <f t="shared" si="58"/>
        <v>-1.129999999999999</v>
      </c>
    </row>
    <row r="86" spans="1:69">
      <c r="A86" s="8" t="s">
        <v>128</v>
      </c>
      <c r="B86" s="15">
        <f>'[4]26'!B88</f>
        <v>320</v>
      </c>
      <c r="C86" s="16">
        <f>'[4]26'!C88</f>
        <v>0</v>
      </c>
      <c r="D86" s="16">
        <f>'[4]26'!D88</f>
        <v>0</v>
      </c>
      <c r="E86" s="16">
        <f>'[4]26'!E88</f>
        <v>0</v>
      </c>
      <c r="F86" s="16">
        <f>'[4]26'!F88</f>
        <v>1040</v>
      </c>
      <c r="G86" s="16">
        <f>'[4]26'!G88</f>
        <v>0</v>
      </c>
      <c r="H86" s="17">
        <f t="shared" si="59"/>
        <v>1360</v>
      </c>
      <c r="I86" s="15">
        <f>'[4]26'!J88</f>
        <v>270</v>
      </c>
      <c r="J86" s="16">
        <f>'[4]26'!K88</f>
        <v>0</v>
      </c>
      <c r="K86" s="16">
        <f>'[4]26'!L88</f>
        <v>0</v>
      </c>
      <c r="L86" s="16">
        <f>'[4]26'!M88</f>
        <v>0</v>
      </c>
      <c r="M86" s="16">
        <f>'[4]26'!N88</f>
        <v>0</v>
      </c>
      <c r="N86" s="16">
        <f>'[4]26'!O88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25.86</v>
      </c>
      <c r="AU86" s="8">
        <v>25.86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25.86</v>
      </c>
      <c r="BM86" s="8">
        <f t="shared" si="54"/>
        <v>25.86</v>
      </c>
      <c r="BN86" s="8">
        <f t="shared" si="55"/>
        <v>26.99</v>
      </c>
      <c r="BO86" s="8">
        <f t="shared" si="56"/>
        <v>26.99</v>
      </c>
      <c r="BP86" s="182">
        <f t="shared" si="57"/>
        <v>-1.129999999999999</v>
      </c>
      <c r="BQ86" s="182">
        <f t="shared" si="58"/>
        <v>-1.129999999999999</v>
      </c>
    </row>
    <row r="87" spans="1:69">
      <c r="A87" s="8" t="s">
        <v>129</v>
      </c>
      <c r="B87" s="15">
        <f>'[4]26'!B89</f>
        <v>320</v>
      </c>
      <c r="C87" s="16">
        <f>'[4]26'!C89</f>
        <v>0</v>
      </c>
      <c r="D87" s="16">
        <f>'[4]26'!D89</f>
        <v>0</v>
      </c>
      <c r="E87" s="16">
        <f>'[4]26'!E89</f>
        <v>0</v>
      </c>
      <c r="F87" s="16">
        <f>'[4]26'!F89</f>
        <v>1040</v>
      </c>
      <c r="G87" s="16">
        <f>'[4]26'!G89</f>
        <v>0</v>
      </c>
      <c r="H87" s="17">
        <f t="shared" si="59"/>
        <v>1360</v>
      </c>
      <c r="I87" s="15">
        <f>'[4]26'!J89</f>
        <v>270</v>
      </c>
      <c r="J87" s="16">
        <f>'[4]26'!K89</f>
        <v>0</v>
      </c>
      <c r="K87" s="16">
        <f>'[4]26'!L89</f>
        <v>0</v>
      </c>
      <c r="L87" s="16">
        <f>'[4]26'!M89</f>
        <v>0</v>
      </c>
      <c r="M87" s="16">
        <f>'[4]26'!N89</f>
        <v>0</v>
      </c>
      <c r="N87" s="16">
        <f>'[4]26'!O89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25.86</v>
      </c>
      <c r="AU87" s="8">
        <v>25.86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25.86</v>
      </c>
      <c r="BM87" s="8">
        <f t="shared" si="54"/>
        <v>25.86</v>
      </c>
      <c r="BN87" s="8">
        <f t="shared" si="55"/>
        <v>26.99</v>
      </c>
      <c r="BO87" s="8">
        <f t="shared" si="56"/>
        <v>26.99</v>
      </c>
      <c r="BP87" s="182">
        <f t="shared" si="57"/>
        <v>-1.129999999999999</v>
      </c>
      <c r="BQ87" s="182">
        <f t="shared" si="58"/>
        <v>-1.129999999999999</v>
      </c>
    </row>
    <row r="88" spans="1:69">
      <c r="A88" s="8" t="s">
        <v>130</v>
      </c>
      <c r="B88" s="15">
        <f>'[4]26'!B90</f>
        <v>320</v>
      </c>
      <c r="C88" s="16">
        <f>'[4]26'!C90</f>
        <v>0</v>
      </c>
      <c r="D88" s="16">
        <f>'[4]26'!D90</f>
        <v>0</v>
      </c>
      <c r="E88" s="16">
        <f>'[4]26'!E90</f>
        <v>0</v>
      </c>
      <c r="F88" s="16">
        <f>'[4]26'!F90</f>
        <v>1040</v>
      </c>
      <c r="G88" s="16">
        <f>'[4]26'!G90</f>
        <v>0</v>
      </c>
      <c r="H88" s="17">
        <f t="shared" si="59"/>
        <v>1360</v>
      </c>
      <c r="I88" s="15">
        <f>'[4]26'!J90</f>
        <v>270</v>
      </c>
      <c r="J88" s="16">
        <f>'[4]26'!K90</f>
        <v>0</v>
      </c>
      <c r="K88" s="16">
        <f>'[4]26'!L90</f>
        <v>0</v>
      </c>
      <c r="L88" s="16">
        <f>'[4]26'!M90</f>
        <v>0</v>
      </c>
      <c r="M88" s="16">
        <f>'[4]26'!N90</f>
        <v>0</v>
      </c>
      <c r="N88" s="16">
        <f>'[4]26'!O90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0</v>
      </c>
      <c r="BM88" s="8">
        <f t="shared" si="54"/>
        <v>0</v>
      </c>
      <c r="BN88" s="8">
        <f t="shared" si="55"/>
        <v>26.99</v>
      </c>
      <c r="BO88" s="8">
        <f t="shared" si="56"/>
        <v>26.99</v>
      </c>
      <c r="BP88" s="182">
        <f t="shared" si="57"/>
        <v>-26.99</v>
      </c>
      <c r="BQ88" s="182">
        <f t="shared" si="58"/>
        <v>-26.99</v>
      </c>
    </row>
    <row r="89" spans="1:69">
      <c r="A89" s="8" t="s">
        <v>131</v>
      </c>
      <c r="B89" s="15">
        <f>'[4]26'!B91</f>
        <v>320</v>
      </c>
      <c r="C89" s="16">
        <f>'[4]26'!C91</f>
        <v>0</v>
      </c>
      <c r="D89" s="16">
        <f>'[4]26'!D91</f>
        <v>0</v>
      </c>
      <c r="E89" s="16">
        <f>'[4]26'!E91</f>
        <v>0</v>
      </c>
      <c r="F89" s="16">
        <f>'[4]26'!F91</f>
        <v>1040</v>
      </c>
      <c r="G89" s="16">
        <f>'[4]26'!G91</f>
        <v>0</v>
      </c>
      <c r="H89" s="17">
        <f t="shared" si="59"/>
        <v>1360</v>
      </c>
      <c r="I89" s="15">
        <f>'[4]26'!J91</f>
        <v>270</v>
      </c>
      <c r="J89" s="16">
        <f>'[4]26'!K91</f>
        <v>0</v>
      </c>
      <c r="K89" s="16">
        <f>'[4]26'!L91</f>
        <v>0</v>
      </c>
      <c r="L89" s="16">
        <f>'[4]26'!M91</f>
        <v>0</v>
      </c>
      <c r="M89" s="16">
        <f>'[4]26'!N91</f>
        <v>0</v>
      </c>
      <c r="N89" s="16">
        <f>'[4]26'!O91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0</v>
      </c>
      <c r="BM89" s="8">
        <f t="shared" si="54"/>
        <v>0</v>
      </c>
      <c r="BN89" s="8">
        <f t="shared" si="55"/>
        <v>26.99</v>
      </c>
      <c r="BO89" s="8">
        <f t="shared" si="56"/>
        <v>26.99</v>
      </c>
      <c r="BP89" s="182">
        <f t="shared" si="57"/>
        <v>-26.99</v>
      </c>
      <c r="BQ89" s="182">
        <f t="shared" si="58"/>
        <v>-26.99</v>
      </c>
    </row>
    <row r="90" spans="1:69">
      <c r="A90" s="8" t="s">
        <v>132</v>
      </c>
      <c r="B90" s="15">
        <f>'[4]26'!B92</f>
        <v>320</v>
      </c>
      <c r="C90" s="16">
        <f>'[4]26'!C92</f>
        <v>0</v>
      </c>
      <c r="D90" s="16">
        <f>'[4]26'!D92</f>
        <v>0</v>
      </c>
      <c r="E90" s="16">
        <f>'[4]26'!E92</f>
        <v>0</v>
      </c>
      <c r="F90" s="16">
        <f>'[4]26'!F92</f>
        <v>1040</v>
      </c>
      <c r="G90" s="16">
        <f>'[4]26'!G92</f>
        <v>0</v>
      </c>
      <c r="H90" s="17">
        <f t="shared" si="59"/>
        <v>1360</v>
      </c>
      <c r="I90" s="15">
        <f>'[4]26'!J92</f>
        <v>270</v>
      </c>
      <c r="J90" s="16">
        <f>'[4]26'!K92</f>
        <v>0</v>
      </c>
      <c r="K90" s="16">
        <f>'[4]26'!L92</f>
        <v>0</v>
      </c>
      <c r="L90" s="16">
        <f>'[4]26'!M92</f>
        <v>0</v>
      </c>
      <c r="M90" s="16">
        <f>'[4]26'!N92</f>
        <v>0</v>
      </c>
      <c r="N90" s="16">
        <f>'[4]26'!O92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0</v>
      </c>
      <c r="BM90" s="8">
        <f t="shared" si="54"/>
        <v>0</v>
      </c>
      <c r="BN90" s="8">
        <f t="shared" si="55"/>
        <v>26.99</v>
      </c>
      <c r="BO90" s="8">
        <f t="shared" si="56"/>
        <v>26.99</v>
      </c>
      <c r="BP90" s="182">
        <f t="shared" si="57"/>
        <v>-26.99</v>
      </c>
      <c r="BQ90" s="182">
        <f t="shared" si="58"/>
        <v>-26.99</v>
      </c>
    </row>
    <row r="91" spans="1:69">
      <c r="A91" s="8" t="s">
        <v>133</v>
      </c>
      <c r="B91" s="15">
        <f>'[4]26'!B93</f>
        <v>320</v>
      </c>
      <c r="C91" s="16">
        <f>'[4]26'!C93</f>
        <v>0</v>
      </c>
      <c r="D91" s="16">
        <f>'[4]26'!D93</f>
        <v>0</v>
      </c>
      <c r="E91" s="16">
        <f>'[4]26'!E93</f>
        <v>0</v>
      </c>
      <c r="F91" s="16">
        <f>'[4]26'!F93</f>
        <v>1040</v>
      </c>
      <c r="G91" s="16">
        <f>'[4]26'!G93</f>
        <v>0</v>
      </c>
      <c r="H91" s="17">
        <f t="shared" si="59"/>
        <v>1360</v>
      </c>
      <c r="I91" s="15">
        <f>'[4]26'!J93</f>
        <v>270</v>
      </c>
      <c r="J91" s="16">
        <f>'[4]26'!K93</f>
        <v>0</v>
      </c>
      <c r="K91" s="16">
        <f>'[4]26'!L93</f>
        <v>0</v>
      </c>
      <c r="L91" s="16">
        <f>'[4]26'!M93</f>
        <v>0</v>
      </c>
      <c r="M91" s="16">
        <f>'[4]26'!N93</f>
        <v>0</v>
      </c>
      <c r="N91" s="16">
        <f>'[4]26'!O93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0</v>
      </c>
      <c r="BM91" s="8">
        <f t="shared" si="54"/>
        <v>0</v>
      </c>
      <c r="BN91" s="8">
        <f t="shared" si="55"/>
        <v>26.99</v>
      </c>
      <c r="BO91" s="8">
        <f t="shared" si="56"/>
        <v>26.99</v>
      </c>
      <c r="BP91" s="182">
        <f t="shared" si="57"/>
        <v>-26.99</v>
      </c>
      <c r="BQ91" s="182">
        <f t="shared" si="58"/>
        <v>-26.99</v>
      </c>
    </row>
    <row r="92" spans="1:69">
      <c r="A92" s="8" t="s">
        <v>134</v>
      </c>
      <c r="B92" s="15">
        <f>'[4]26'!B94</f>
        <v>320</v>
      </c>
      <c r="C92" s="16">
        <f>'[4]26'!C94</f>
        <v>0</v>
      </c>
      <c r="D92" s="16">
        <f>'[4]26'!D94</f>
        <v>0</v>
      </c>
      <c r="E92" s="16">
        <f>'[4]26'!E94</f>
        <v>0</v>
      </c>
      <c r="F92" s="16">
        <f>'[4]26'!F94</f>
        <v>1040</v>
      </c>
      <c r="G92" s="16">
        <f>'[4]26'!G94</f>
        <v>0</v>
      </c>
      <c r="H92" s="17">
        <f t="shared" si="59"/>
        <v>1360</v>
      </c>
      <c r="I92" s="15">
        <f>'[4]26'!J94</f>
        <v>270</v>
      </c>
      <c r="J92" s="16">
        <f>'[4]26'!K94</f>
        <v>0</v>
      </c>
      <c r="K92" s="16">
        <f>'[4]26'!L94</f>
        <v>0</v>
      </c>
      <c r="L92" s="16">
        <f>'[4]26'!M94</f>
        <v>0</v>
      </c>
      <c r="M92" s="16">
        <f>'[4]26'!N94</f>
        <v>0</v>
      </c>
      <c r="N92" s="16">
        <f>'[4]26'!O94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0</v>
      </c>
      <c r="BM92" s="8">
        <f t="shared" si="54"/>
        <v>0</v>
      </c>
      <c r="BN92" s="8">
        <f t="shared" si="55"/>
        <v>26.99</v>
      </c>
      <c r="BO92" s="8">
        <f t="shared" si="56"/>
        <v>26.99</v>
      </c>
      <c r="BP92" s="182">
        <f t="shared" si="57"/>
        <v>-26.99</v>
      </c>
      <c r="BQ92" s="182">
        <f t="shared" si="58"/>
        <v>-26.99</v>
      </c>
    </row>
    <row r="93" spans="1:69">
      <c r="A93" s="8" t="s">
        <v>135</v>
      </c>
      <c r="B93" s="15">
        <f>'[4]26'!B95</f>
        <v>320</v>
      </c>
      <c r="C93" s="16">
        <f>'[4]26'!C95</f>
        <v>0</v>
      </c>
      <c r="D93" s="16">
        <f>'[4]26'!D95</f>
        <v>0</v>
      </c>
      <c r="E93" s="16">
        <f>'[4]26'!E95</f>
        <v>0</v>
      </c>
      <c r="F93" s="16">
        <f>'[4]26'!F95</f>
        <v>1040</v>
      </c>
      <c r="G93" s="16">
        <f>'[4]26'!G95</f>
        <v>0</v>
      </c>
      <c r="H93" s="17">
        <f t="shared" si="59"/>
        <v>1360</v>
      </c>
      <c r="I93" s="15">
        <f>'[4]26'!J95</f>
        <v>270</v>
      </c>
      <c r="J93" s="16">
        <f>'[4]26'!K95</f>
        <v>0</v>
      </c>
      <c r="K93" s="16">
        <f>'[4]26'!L95</f>
        <v>0</v>
      </c>
      <c r="L93" s="16">
        <f>'[4]26'!M95</f>
        <v>0</v>
      </c>
      <c r="M93" s="16">
        <f>'[4]26'!N95</f>
        <v>0</v>
      </c>
      <c r="N93" s="16">
        <f>'[4]26'!O95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0</v>
      </c>
      <c r="BM93" s="8">
        <f t="shared" si="54"/>
        <v>0</v>
      </c>
      <c r="BN93" s="8">
        <f t="shared" si="55"/>
        <v>26.99</v>
      </c>
      <c r="BO93" s="8">
        <f t="shared" si="56"/>
        <v>26.99</v>
      </c>
      <c r="BP93" s="182">
        <f t="shared" si="57"/>
        <v>-26.99</v>
      </c>
      <c r="BQ93" s="182">
        <f t="shared" si="58"/>
        <v>-26.99</v>
      </c>
    </row>
    <row r="94" spans="1:69">
      <c r="A94" s="8" t="s">
        <v>136</v>
      </c>
      <c r="B94" s="15">
        <f>'[4]26'!B96</f>
        <v>320</v>
      </c>
      <c r="C94" s="16">
        <f>'[4]26'!C96</f>
        <v>0</v>
      </c>
      <c r="D94" s="16">
        <f>'[4]26'!D96</f>
        <v>0</v>
      </c>
      <c r="E94" s="16">
        <f>'[4]26'!E96</f>
        <v>0</v>
      </c>
      <c r="F94" s="16">
        <f>'[4]26'!F96</f>
        <v>1040</v>
      </c>
      <c r="G94" s="16">
        <f>'[4]26'!G96</f>
        <v>0</v>
      </c>
      <c r="H94" s="17">
        <f t="shared" si="59"/>
        <v>1360</v>
      </c>
      <c r="I94" s="15">
        <f>'[4]26'!J96</f>
        <v>270</v>
      </c>
      <c r="J94" s="16">
        <f>'[4]26'!K96</f>
        <v>0</v>
      </c>
      <c r="K94" s="16">
        <f>'[4]26'!L96</f>
        <v>0</v>
      </c>
      <c r="L94" s="16">
        <f>'[4]26'!M96</f>
        <v>0</v>
      </c>
      <c r="M94" s="16">
        <f>'[4]26'!N96</f>
        <v>0</v>
      </c>
      <c r="N94" s="16">
        <f>'[4]26'!O96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0</v>
      </c>
      <c r="BM94" s="8">
        <f t="shared" si="54"/>
        <v>0</v>
      </c>
      <c r="BN94" s="8">
        <f t="shared" si="55"/>
        <v>26.99</v>
      </c>
      <c r="BO94" s="8">
        <f t="shared" si="56"/>
        <v>26.99</v>
      </c>
      <c r="BP94" s="182">
        <f t="shared" si="57"/>
        <v>-26.99</v>
      </c>
      <c r="BQ94" s="182">
        <f t="shared" si="58"/>
        <v>-26.99</v>
      </c>
    </row>
    <row r="95" spans="1:69">
      <c r="A95" s="8" t="s">
        <v>137</v>
      </c>
      <c r="B95" s="15">
        <f>'[4]26'!B97</f>
        <v>320</v>
      </c>
      <c r="C95" s="16">
        <f>'[4]26'!C97</f>
        <v>0</v>
      </c>
      <c r="D95" s="16">
        <f>'[4]26'!D97</f>
        <v>0</v>
      </c>
      <c r="E95" s="16">
        <f>'[4]26'!E97</f>
        <v>0</v>
      </c>
      <c r="F95" s="16">
        <f>'[4]26'!F97</f>
        <v>1040</v>
      </c>
      <c r="G95" s="16">
        <f>'[4]26'!G97</f>
        <v>0</v>
      </c>
      <c r="H95" s="17">
        <f t="shared" si="59"/>
        <v>1360</v>
      </c>
      <c r="I95" s="15">
        <f>'[4]26'!J97</f>
        <v>270</v>
      </c>
      <c r="J95" s="16">
        <f>'[4]26'!K97</f>
        <v>0</v>
      </c>
      <c r="K95" s="16">
        <f>'[4]26'!L97</f>
        <v>0</v>
      </c>
      <c r="L95" s="16">
        <f>'[4]26'!M97</f>
        <v>0</v>
      </c>
      <c r="M95" s="16">
        <f>'[4]26'!N97</f>
        <v>0</v>
      </c>
      <c r="N95" s="16">
        <f>'[4]26'!O97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0</v>
      </c>
      <c r="BM95" s="8">
        <f t="shared" si="54"/>
        <v>0</v>
      </c>
      <c r="BN95" s="8">
        <f t="shared" si="55"/>
        <v>26.99</v>
      </c>
      <c r="BO95" s="8">
        <f t="shared" si="56"/>
        <v>26.99</v>
      </c>
      <c r="BP95" s="182">
        <f t="shared" si="57"/>
        <v>-26.99</v>
      </c>
      <c r="BQ95" s="182">
        <f t="shared" si="58"/>
        <v>-26.99</v>
      </c>
    </row>
    <row r="96" spans="1:69">
      <c r="A96" s="8" t="s">
        <v>138</v>
      </c>
      <c r="B96" s="15">
        <f>'[4]26'!B98</f>
        <v>320</v>
      </c>
      <c r="C96" s="16">
        <f>'[4]26'!C98</f>
        <v>0</v>
      </c>
      <c r="D96" s="16">
        <f>'[4]26'!D98</f>
        <v>0</v>
      </c>
      <c r="E96" s="16">
        <f>'[4]26'!E98</f>
        <v>0</v>
      </c>
      <c r="F96" s="16">
        <f>'[4]26'!F98</f>
        <v>1040</v>
      </c>
      <c r="G96" s="16">
        <f>'[4]26'!G98</f>
        <v>0</v>
      </c>
      <c r="H96" s="17">
        <f t="shared" si="59"/>
        <v>1360</v>
      </c>
      <c r="I96" s="15">
        <f>'[4]26'!J98</f>
        <v>270</v>
      </c>
      <c r="J96" s="16">
        <f>'[4]26'!K98</f>
        <v>0</v>
      </c>
      <c r="K96" s="16">
        <f>'[4]26'!L98</f>
        <v>0</v>
      </c>
      <c r="L96" s="16">
        <f>'[4]26'!M98</f>
        <v>0</v>
      </c>
      <c r="M96" s="16">
        <f>'[4]26'!N98</f>
        <v>0</v>
      </c>
      <c r="N96" s="16">
        <f>'[4]26'!O98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0</v>
      </c>
      <c r="BM96" s="8">
        <f t="shared" si="54"/>
        <v>0</v>
      </c>
      <c r="BN96" s="8">
        <f t="shared" si="55"/>
        <v>26.99</v>
      </c>
      <c r="BO96" s="8">
        <f t="shared" si="56"/>
        <v>26.99</v>
      </c>
      <c r="BP96" s="182">
        <f t="shared" si="57"/>
        <v>-26.99</v>
      </c>
      <c r="BQ96" s="182">
        <f t="shared" si="58"/>
        <v>-26.99</v>
      </c>
    </row>
    <row r="97" spans="1:69">
      <c r="A97" s="8" t="s">
        <v>139</v>
      </c>
      <c r="B97" s="15">
        <f>'[4]26'!B99</f>
        <v>320</v>
      </c>
      <c r="C97" s="16">
        <f>'[4]26'!C99</f>
        <v>0</v>
      </c>
      <c r="D97" s="16">
        <f>'[4]26'!D99</f>
        <v>0</v>
      </c>
      <c r="E97" s="16">
        <f>'[4]26'!E99</f>
        <v>0</v>
      </c>
      <c r="F97" s="16">
        <f>'[4]26'!F99</f>
        <v>1040</v>
      </c>
      <c r="G97" s="16">
        <f>'[4]26'!G99</f>
        <v>0</v>
      </c>
      <c r="H97" s="17">
        <f t="shared" si="59"/>
        <v>1360</v>
      </c>
      <c r="I97" s="15">
        <f>'[4]26'!J99</f>
        <v>270</v>
      </c>
      <c r="J97" s="16">
        <f>'[4]26'!K99</f>
        <v>0</v>
      </c>
      <c r="K97" s="16">
        <f>'[4]26'!L99</f>
        <v>0</v>
      </c>
      <c r="L97" s="16">
        <f>'[4]26'!M99</f>
        <v>0</v>
      </c>
      <c r="M97" s="16">
        <f>'[4]26'!N99</f>
        <v>0</v>
      </c>
      <c r="N97" s="16">
        <f>'[4]26'!O99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0</v>
      </c>
      <c r="BM97" s="8">
        <f t="shared" si="54"/>
        <v>0</v>
      </c>
      <c r="BN97" s="8">
        <f t="shared" si="55"/>
        <v>26.99</v>
      </c>
      <c r="BO97" s="8">
        <f t="shared" si="56"/>
        <v>26.99</v>
      </c>
      <c r="BP97" s="182">
        <f t="shared" si="57"/>
        <v>-26.99</v>
      </c>
      <c r="BQ97" s="182">
        <f t="shared" si="58"/>
        <v>-26.99</v>
      </c>
    </row>
    <row r="98" spans="1:69">
      <c r="A98" s="8" t="s">
        <v>140</v>
      </c>
      <c r="B98" s="15">
        <f>'[4]26'!B100</f>
        <v>320</v>
      </c>
      <c r="C98" s="16">
        <f>'[4]26'!C100</f>
        <v>0</v>
      </c>
      <c r="D98" s="16">
        <f>'[4]26'!D100</f>
        <v>0</v>
      </c>
      <c r="E98" s="16">
        <f>'[4]26'!E100</f>
        <v>0</v>
      </c>
      <c r="F98" s="16">
        <f>'[4]26'!F100</f>
        <v>1040</v>
      </c>
      <c r="G98" s="16">
        <f>'[4]26'!G100</f>
        <v>0</v>
      </c>
      <c r="H98" s="17">
        <f t="shared" si="59"/>
        <v>1360</v>
      </c>
      <c r="I98" s="15">
        <f>'[4]26'!J100</f>
        <v>270</v>
      </c>
      <c r="J98" s="16">
        <f>'[4]26'!K100</f>
        <v>0</v>
      </c>
      <c r="K98" s="16">
        <f>'[4]26'!L100</f>
        <v>0</v>
      </c>
      <c r="L98" s="16">
        <f>'[4]26'!M100</f>
        <v>0</v>
      </c>
      <c r="M98" s="16">
        <f>'[4]26'!N100</f>
        <v>0</v>
      </c>
      <c r="N98" s="16">
        <f>'[4]26'!O100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0</v>
      </c>
      <c r="BM98" s="8">
        <f t="shared" si="54"/>
        <v>0</v>
      </c>
      <c r="BN98" s="8">
        <f t="shared" si="55"/>
        <v>26.99</v>
      </c>
      <c r="BO98" s="8">
        <f t="shared" si="56"/>
        <v>26.99</v>
      </c>
      <c r="BP98" s="182">
        <f t="shared" si="57"/>
        <v>-26.99</v>
      </c>
      <c r="BQ98" s="182">
        <f t="shared" si="58"/>
        <v>-26.99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0.66711499999999913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0.66711499999999913</v>
      </c>
      <c r="AE99" s="15">
        <f t="shared" si="62"/>
        <v>0.67827499999999907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0.67827499999999907</v>
      </c>
      <c r="AL99" s="15">
        <f t="shared" si="62"/>
        <v>5.1346100000000057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5.1346100000000057</v>
      </c>
      <c r="AS99" s="15">
        <f t="shared" si="62"/>
        <v>0</v>
      </c>
      <c r="AT99" s="15">
        <f t="shared" si="62"/>
        <v>0.56683499999999931</v>
      </c>
      <c r="AU99" s="15">
        <f t="shared" si="62"/>
        <v>0.57217499999999943</v>
      </c>
      <c r="AV99" s="15">
        <f t="shared" si="62"/>
        <v>0</v>
      </c>
      <c r="AW99" s="15">
        <f t="shared" si="62"/>
        <v>0.66711499999999913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0.66711499999999913</v>
      </c>
      <c r="BD99" s="15">
        <f t="shared" si="62"/>
        <v>0.67827499999999907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0.67827499999999907</v>
      </c>
      <c r="BK99" s="15"/>
      <c r="BL99" s="15">
        <f t="shared" si="63"/>
        <v>0.56683499999999931</v>
      </c>
      <c r="BM99" s="15">
        <f t="shared" si="63"/>
        <v>0.57217499999999943</v>
      </c>
      <c r="BN99" s="15">
        <f t="shared" si="63"/>
        <v>0.66711499999999913</v>
      </c>
      <c r="BO99" s="15">
        <f t="shared" si="63"/>
        <v>0.67827499999999907</v>
      </c>
      <c r="BP99" s="15">
        <f t="shared" si="63"/>
        <v>-0.10027999999999997</v>
      </c>
      <c r="BQ99" s="15">
        <f t="shared" si="63"/>
        <v>-0.10609999999999999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44952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44952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0</v>
      </c>
      <c r="E3">
        <f>PPCL!N3</f>
        <v>0</v>
      </c>
      <c r="F3">
        <f>B3+C3</f>
        <v>160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3.84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3.84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185</v>
      </c>
      <c r="C3">
        <f>PPCL!E3</f>
        <v>0</v>
      </c>
      <c r="D3">
        <f>PPCL!O3</f>
        <v>0</v>
      </c>
      <c r="E3">
        <f>PPCL!P3</f>
        <v>0</v>
      </c>
      <c r="F3">
        <f>B3+C3</f>
        <v>185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4.4400000000000004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4.4400000000000004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38.6</v>
      </c>
      <c r="E3">
        <f>GT!N3</f>
        <v>0</v>
      </c>
      <c r="F3">
        <f>B3+C3</f>
        <v>72</v>
      </c>
      <c r="G3">
        <f>D3+E3-X3</f>
        <v>38.6</v>
      </c>
      <c r="H3" s="154"/>
      <c r="I3">
        <f>BRPL_EOD!AC3+BRPL_EOD!AD3</f>
        <v>15.62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38.53</v>
      </c>
      <c r="O3" s="154">
        <f t="shared" ref="O3:O66" si="1">G3-N3</f>
        <v>7.0000000000000284E-2</v>
      </c>
      <c r="P3">
        <v>15.648377887360498</v>
      </c>
      <c r="Q3">
        <v>8.8560602128211787</v>
      </c>
      <c r="R3">
        <v>0</v>
      </c>
      <c r="S3">
        <v>2.0737607059434207</v>
      </c>
      <c r="T3">
        <v>12.021801193874904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38.6</v>
      </c>
      <c r="E4">
        <f>GT!N4</f>
        <v>0</v>
      </c>
      <c r="F4">
        <f t="shared" ref="F4:F67" si="4">B4+C4</f>
        <v>72</v>
      </c>
      <c r="G4">
        <f t="shared" ref="G4:G67" si="5">D4+E4-X4</f>
        <v>38.6</v>
      </c>
      <c r="H4" s="154"/>
      <c r="I4">
        <f>BRPL_EOD!AC4+BRPL_EOD!AD4</f>
        <v>15.62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38.53</v>
      </c>
      <c r="O4" s="154">
        <f t="shared" si="1"/>
        <v>7.0000000000000284E-2</v>
      </c>
      <c r="P4">
        <v>15.648377887360498</v>
      </c>
      <c r="Q4">
        <v>8.8560602128211787</v>
      </c>
      <c r="R4">
        <v>0</v>
      </c>
      <c r="S4">
        <v>2.0737607059434207</v>
      </c>
      <c r="T4">
        <v>12.021801193874904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38.6</v>
      </c>
      <c r="E5">
        <f>GT!N5</f>
        <v>0</v>
      </c>
      <c r="F5">
        <f t="shared" si="4"/>
        <v>72</v>
      </c>
      <c r="G5">
        <f t="shared" si="5"/>
        <v>38.6</v>
      </c>
      <c r="H5" s="154"/>
      <c r="I5">
        <f>BRPL_EOD!AC5+BRPL_EOD!AD5</f>
        <v>15.62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38.53</v>
      </c>
      <c r="O5" s="154">
        <f t="shared" si="1"/>
        <v>7.0000000000000284E-2</v>
      </c>
      <c r="P5">
        <v>15.648377887360498</v>
      </c>
      <c r="Q5">
        <v>8.8560602128211787</v>
      </c>
      <c r="R5">
        <v>0</v>
      </c>
      <c r="S5">
        <v>2.0737607059434207</v>
      </c>
      <c r="T5">
        <v>12.021801193874904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38.6</v>
      </c>
      <c r="E6">
        <f>GT!N6</f>
        <v>0</v>
      </c>
      <c r="F6">
        <f t="shared" si="4"/>
        <v>72</v>
      </c>
      <c r="G6">
        <f t="shared" si="5"/>
        <v>38.6</v>
      </c>
      <c r="H6" s="154"/>
      <c r="I6">
        <f>BRPL_EOD!AC6+BRPL_EOD!AD6</f>
        <v>15.62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38.53</v>
      </c>
      <c r="O6" s="154">
        <f t="shared" si="1"/>
        <v>7.0000000000000284E-2</v>
      </c>
      <c r="P6">
        <v>15.648377887360498</v>
      </c>
      <c r="Q6">
        <v>8.8560602128211787</v>
      </c>
      <c r="R6">
        <v>0</v>
      </c>
      <c r="S6">
        <v>2.0737607059434207</v>
      </c>
      <c r="T6">
        <v>12.021801193874904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38.6</v>
      </c>
      <c r="E7">
        <f>GT!N7</f>
        <v>0</v>
      </c>
      <c r="F7">
        <f t="shared" si="4"/>
        <v>72</v>
      </c>
      <c r="G7">
        <f t="shared" si="5"/>
        <v>38.6</v>
      </c>
      <c r="H7" s="154"/>
      <c r="I7">
        <f>BRPL_EOD!AC7+BRPL_EOD!AD7</f>
        <v>15.62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38.53</v>
      </c>
      <c r="O7" s="154">
        <f t="shared" si="1"/>
        <v>7.0000000000000284E-2</v>
      </c>
      <c r="P7">
        <v>15.648377887360498</v>
      </c>
      <c r="Q7">
        <v>8.8560602128211787</v>
      </c>
      <c r="R7">
        <v>0</v>
      </c>
      <c r="S7">
        <v>2.0737607059434207</v>
      </c>
      <c r="T7">
        <v>12.021801193874904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38.6</v>
      </c>
      <c r="E8">
        <f>GT!N8</f>
        <v>0</v>
      </c>
      <c r="F8">
        <f t="shared" si="4"/>
        <v>72</v>
      </c>
      <c r="G8">
        <f t="shared" si="5"/>
        <v>38.6</v>
      </c>
      <c r="H8" s="154"/>
      <c r="I8">
        <f>BRPL_EOD!AC8+BRPL_EOD!AD8</f>
        <v>15.62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38.53</v>
      </c>
      <c r="O8" s="154">
        <f t="shared" si="1"/>
        <v>7.0000000000000284E-2</v>
      </c>
      <c r="P8">
        <v>15.648377887360498</v>
      </c>
      <c r="Q8">
        <v>8.8560602128211787</v>
      </c>
      <c r="R8">
        <v>0</v>
      </c>
      <c r="S8">
        <v>2.0737607059434207</v>
      </c>
      <c r="T8">
        <v>12.021801193874904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38.6</v>
      </c>
      <c r="E9">
        <f>GT!N9</f>
        <v>0</v>
      </c>
      <c r="F9">
        <f t="shared" si="4"/>
        <v>72</v>
      </c>
      <c r="G9">
        <f t="shared" si="5"/>
        <v>38.6</v>
      </c>
      <c r="H9" s="154"/>
      <c r="I9">
        <f>BRPL_EOD!AC9+BRPL_EOD!AD9</f>
        <v>15.62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38.53</v>
      </c>
      <c r="O9" s="154">
        <f t="shared" si="1"/>
        <v>7.0000000000000284E-2</v>
      </c>
      <c r="P9">
        <v>15.648377887360498</v>
      </c>
      <c r="Q9">
        <v>8.8560602128211787</v>
      </c>
      <c r="R9">
        <v>0</v>
      </c>
      <c r="S9">
        <v>2.0737607059434207</v>
      </c>
      <c r="T9">
        <v>12.021801193874904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38.6</v>
      </c>
      <c r="E10">
        <f>GT!N10</f>
        <v>0</v>
      </c>
      <c r="F10">
        <f t="shared" si="4"/>
        <v>72</v>
      </c>
      <c r="G10">
        <f t="shared" si="5"/>
        <v>38.6</v>
      </c>
      <c r="H10" s="154"/>
      <c r="I10">
        <f>BRPL_EOD!AC10+BRPL_EOD!AD10</f>
        <v>15.62</v>
      </c>
      <c r="J10">
        <f>BYPL_EOD!AC10+BYPL_EOD!AD10</f>
        <v>8.84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38.53</v>
      </c>
      <c r="O10" s="154">
        <f t="shared" si="1"/>
        <v>7.0000000000000284E-2</v>
      </c>
      <c r="P10">
        <v>15.648377887360498</v>
      </c>
      <c r="Q10">
        <v>8.8560602128211787</v>
      </c>
      <c r="R10">
        <v>0</v>
      </c>
      <c r="S10">
        <v>2.0737607059434207</v>
      </c>
      <c r="T10">
        <v>12.021801193874904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38.6</v>
      </c>
      <c r="E11">
        <f>GT!N11</f>
        <v>0</v>
      </c>
      <c r="F11">
        <f t="shared" si="4"/>
        <v>72</v>
      </c>
      <c r="G11">
        <f t="shared" si="5"/>
        <v>38.6</v>
      </c>
      <c r="H11" s="154"/>
      <c r="I11">
        <f>BRPL_EOD!AC11+BRPL_EOD!AD11</f>
        <v>15.62</v>
      </c>
      <c r="J11">
        <f>BYPL_EOD!AC11+BYPL_EOD!AD11</f>
        <v>8.84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38.53</v>
      </c>
      <c r="O11" s="154">
        <f t="shared" si="1"/>
        <v>7.0000000000000284E-2</v>
      </c>
      <c r="P11">
        <v>15.648377887360498</v>
      </c>
      <c r="Q11">
        <v>8.8560602128211787</v>
      </c>
      <c r="R11">
        <v>0</v>
      </c>
      <c r="S11">
        <v>2.0737607059434207</v>
      </c>
      <c r="T11">
        <v>12.021801193874904</v>
      </c>
      <c r="U11" s="156">
        <f t="shared" si="2"/>
        <v>38.6</v>
      </c>
      <c r="V11" s="154">
        <f t="shared" si="3"/>
        <v>0</v>
      </c>
      <c r="X11" s="159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38.6</v>
      </c>
      <c r="E12">
        <f>GT!N12</f>
        <v>0</v>
      </c>
      <c r="F12">
        <f t="shared" si="4"/>
        <v>72</v>
      </c>
      <c r="G12">
        <f t="shared" si="5"/>
        <v>38.6</v>
      </c>
      <c r="H12" s="154"/>
      <c r="I12">
        <f>BRPL_EOD!AC12+BRPL_EOD!AD12</f>
        <v>15.62</v>
      </c>
      <c r="J12">
        <f>BYPL_EOD!AC12+BYPL_EOD!AD12</f>
        <v>8.84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38.53</v>
      </c>
      <c r="O12" s="154">
        <f t="shared" si="1"/>
        <v>7.0000000000000284E-2</v>
      </c>
      <c r="P12">
        <v>15.648377887360498</v>
      </c>
      <c r="Q12">
        <v>8.8560602128211787</v>
      </c>
      <c r="R12">
        <v>0</v>
      </c>
      <c r="S12">
        <v>2.0737607059434207</v>
      </c>
      <c r="T12">
        <v>12.021801193874904</v>
      </c>
      <c r="U12" s="156">
        <f t="shared" si="2"/>
        <v>38.6</v>
      </c>
      <c r="V12" s="154">
        <f t="shared" si="3"/>
        <v>0</v>
      </c>
      <c r="X12" s="159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38.6</v>
      </c>
      <c r="E13">
        <f>GT!N13</f>
        <v>0</v>
      </c>
      <c r="F13">
        <f t="shared" si="4"/>
        <v>72</v>
      </c>
      <c r="G13">
        <f t="shared" si="5"/>
        <v>38.6</v>
      </c>
      <c r="H13" s="154"/>
      <c r="I13">
        <f>BRPL_EOD!AC13+BRPL_EOD!AD13</f>
        <v>15.62</v>
      </c>
      <c r="J13">
        <f>BYPL_EOD!AC13+BYPL_EOD!AD13</f>
        <v>8.84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38.53</v>
      </c>
      <c r="O13" s="154">
        <f t="shared" si="1"/>
        <v>7.0000000000000284E-2</v>
      </c>
      <c r="P13">
        <v>15.648377887360498</v>
      </c>
      <c r="Q13">
        <v>8.8560602128211787</v>
      </c>
      <c r="R13">
        <v>0</v>
      </c>
      <c r="S13">
        <v>2.0737607059434207</v>
      </c>
      <c r="T13">
        <v>12.021801193874904</v>
      </c>
      <c r="U13" s="156">
        <f t="shared" si="2"/>
        <v>38.6</v>
      </c>
      <c r="V13" s="154">
        <f t="shared" si="3"/>
        <v>0</v>
      </c>
      <c r="X13" s="159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38.6</v>
      </c>
      <c r="E14">
        <f>GT!N14</f>
        <v>0</v>
      </c>
      <c r="F14">
        <f t="shared" si="4"/>
        <v>72</v>
      </c>
      <c r="G14">
        <f t="shared" si="5"/>
        <v>38.6</v>
      </c>
      <c r="H14" s="154"/>
      <c r="I14">
        <f>BRPL_EOD!AC14+BRPL_EOD!AD14</f>
        <v>15.62</v>
      </c>
      <c r="J14">
        <f>BYPL_EOD!AC14+BYPL_EOD!AD14</f>
        <v>8.84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38.53</v>
      </c>
      <c r="O14" s="154">
        <f t="shared" si="1"/>
        <v>7.0000000000000284E-2</v>
      </c>
      <c r="P14">
        <v>15.648377887360498</v>
      </c>
      <c r="Q14">
        <v>8.8560602128211787</v>
      </c>
      <c r="R14">
        <v>0</v>
      </c>
      <c r="S14">
        <v>2.0737607059434207</v>
      </c>
      <c r="T14">
        <v>12.021801193874904</v>
      </c>
      <c r="U14" s="156">
        <f t="shared" si="2"/>
        <v>38.6</v>
      </c>
      <c r="V14" s="154">
        <f t="shared" si="3"/>
        <v>0</v>
      </c>
      <c r="X14" s="159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38.6</v>
      </c>
      <c r="E15">
        <f>GT!N15</f>
        <v>0</v>
      </c>
      <c r="F15">
        <f t="shared" si="4"/>
        <v>72</v>
      </c>
      <c r="G15">
        <f t="shared" si="5"/>
        <v>38.6</v>
      </c>
      <c r="H15" s="154"/>
      <c r="I15">
        <f>BRPL_EOD!AC15+BRPL_EOD!AD15</f>
        <v>15.62</v>
      </c>
      <c r="J15">
        <f>BYPL_EOD!AC15+BYPL_EOD!AD15</f>
        <v>8.84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38.53</v>
      </c>
      <c r="O15" s="154">
        <f t="shared" si="1"/>
        <v>7.0000000000000284E-2</v>
      </c>
      <c r="P15">
        <v>15.648377887360498</v>
      </c>
      <c r="Q15">
        <v>8.8560602128211787</v>
      </c>
      <c r="R15">
        <v>0</v>
      </c>
      <c r="S15">
        <v>2.0737607059434207</v>
      </c>
      <c r="T15">
        <v>12.021801193874904</v>
      </c>
      <c r="U15" s="156">
        <f t="shared" si="2"/>
        <v>38.6</v>
      </c>
      <c r="V15" s="154">
        <f t="shared" si="3"/>
        <v>0</v>
      </c>
      <c r="X15" s="159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38.6</v>
      </c>
      <c r="E16">
        <f>GT!N16</f>
        <v>0</v>
      </c>
      <c r="F16">
        <f t="shared" si="4"/>
        <v>72</v>
      </c>
      <c r="G16">
        <f t="shared" si="5"/>
        <v>38.6</v>
      </c>
      <c r="H16" s="154"/>
      <c r="I16">
        <f>BRPL_EOD!AC16+BRPL_EOD!AD16</f>
        <v>15.62</v>
      </c>
      <c r="J16">
        <f>BYPL_EOD!AC16+BYPL_EOD!AD16</f>
        <v>8.84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38.53</v>
      </c>
      <c r="O16" s="154">
        <f t="shared" si="1"/>
        <v>7.0000000000000284E-2</v>
      </c>
      <c r="P16">
        <v>15.648377887360498</v>
      </c>
      <c r="Q16">
        <v>8.8560602128211787</v>
      </c>
      <c r="R16">
        <v>0</v>
      </c>
      <c r="S16">
        <v>2.0737607059434207</v>
      </c>
      <c r="T16">
        <v>12.021801193874904</v>
      </c>
      <c r="U16" s="156">
        <f t="shared" si="2"/>
        <v>38.6</v>
      </c>
      <c r="V16" s="154">
        <f t="shared" si="3"/>
        <v>0</v>
      </c>
      <c r="X16" s="159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38.6</v>
      </c>
      <c r="E17">
        <f>GT!N17</f>
        <v>0</v>
      </c>
      <c r="F17">
        <f t="shared" si="4"/>
        <v>72</v>
      </c>
      <c r="G17">
        <f t="shared" si="5"/>
        <v>38.6</v>
      </c>
      <c r="H17" s="154"/>
      <c r="I17">
        <f>BRPL_EOD!AC17+BRPL_EOD!AD17</f>
        <v>15.62</v>
      </c>
      <c r="J17">
        <f>BYPL_EOD!AC17+BYPL_EOD!AD17</f>
        <v>8.84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38.53</v>
      </c>
      <c r="O17" s="154">
        <f t="shared" si="1"/>
        <v>7.0000000000000284E-2</v>
      </c>
      <c r="P17">
        <v>15.648377887360498</v>
      </c>
      <c r="Q17">
        <v>8.8560602128211787</v>
      </c>
      <c r="R17">
        <v>0</v>
      </c>
      <c r="S17">
        <v>2.0737607059434207</v>
      </c>
      <c r="T17">
        <v>12.021801193874904</v>
      </c>
      <c r="U17" s="156">
        <f t="shared" si="2"/>
        <v>38.6</v>
      </c>
      <c r="V17" s="154">
        <f t="shared" si="3"/>
        <v>0</v>
      </c>
      <c r="X17" s="159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38.6</v>
      </c>
      <c r="E18">
        <f>GT!N18</f>
        <v>0</v>
      </c>
      <c r="F18">
        <f t="shared" si="4"/>
        <v>72</v>
      </c>
      <c r="G18">
        <f t="shared" si="5"/>
        <v>38.6</v>
      </c>
      <c r="H18" s="154"/>
      <c r="I18">
        <f>BRPL_EOD!AC18+BRPL_EOD!AD18</f>
        <v>15.62</v>
      </c>
      <c r="J18">
        <f>BYPL_EOD!AC18+BYPL_EOD!AD18</f>
        <v>8.84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38.53</v>
      </c>
      <c r="O18" s="154">
        <f t="shared" si="1"/>
        <v>7.0000000000000284E-2</v>
      </c>
      <c r="P18">
        <v>15.648377887360498</v>
      </c>
      <c r="Q18">
        <v>8.8560602128211787</v>
      </c>
      <c r="R18">
        <v>0</v>
      </c>
      <c r="S18">
        <v>2.0737607059434207</v>
      </c>
      <c r="T18">
        <v>12.021801193874904</v>
      </c>
      <c r="U18" s="156">
        <f t="shared" si="2"/>
        <v>38.6</v>
      </c>
      <c r="V18" s="154">
        <f t="shared" si="3"/>
        <v>0</v>
      </c>
      <c r="X18" s="159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38.6</v>
      </c>
      <c r="E19">
        <f>GT!N19</f>
        <v>0</v>
      </c>
      <c r="F19">
        <f t="shared" si="4"/>
        <v>72</v>
      </c>
      <c r="G19">
        <f t="shared" si="5"/>
        <v>38.6</v>
      </c>
      <c r="H19" s="154"/>
      <c r="I19">
        <f>BRPL_EOD!AC19+BRPL_EOD!AD19</f>
        <v>15.62</v>
      </c>
      <c r="J19">
        <f>BYPL_EOD!AC19+BYPL_EOD!AD19</f>
        <v>8.84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38.53</v>
      </c>
      <c r="O19" s="154">
        <f t="shared" si="1"/>
        <v>7.0000000000000284E-2</v>
      </c>
      <c r="P19">
        <v>15.648377887360498</v>
      </c>
      <c r="Q19">
        <v>8.8560602128211787</v>
      </c>
      <c r="R19">
        <v>0</v>
      </c>
      <c r="S19">
        <v>2.0737607059434207</v>
      </c>
      <c r="T19">
        <v>12.021801193874904</v>
      </c>
      <c r="U19" s="156">
        <f t="shared" si="2"/>
        <v>38.6</v>
      </c>
      <c r="V19" s="154">
        <f t="shared" si="3"/>
        <v>0</v>
      </c>
      <c r="X19" s="159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38.6</v>
      </c>
      <c r="E20">
        <f>GT!N20</f>
        <v>0</v>
      </c>
      <c r="F20">
        <f t="shared" si="4"/>
        <v>72</v>
      </c>
      <c r="G20">
        <f t="shared" si="5"/>
        <v>38.6</v>
      </c>
      <c r="H20" s="154"/>
      <c r="I20">
        <f>BRPL_EOD!AC20+BRPL_EOD!AD20</f>
        <v>15.62</v>
      </c>
      <c r="J20">
        <f>BYPL_EOD!AC20+BYPL_EOD!AD20</f>
        <v>8.84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38.53</v>
      </c>
      <c r="O20" s="154">
        <f t="shared" si="1"/>
        <v>7.0000000000000284E-2</v>
      </c>
      <c r="P20">
        <v>15.648377887360498</v>
      </c>
      <c r="Q20">
        <v>8.8560602128211787</v>
      </c>
      <c r="R20">
        <v>0</v>
      </c>
      <c r="S20">
        <v>2.0737607059434207</v>
      </c>
      <c r="T20">
        <v>12.021801193874904</v>
      </c>
      <c r="U20" s="156">
        <f t="shared" si="2"/>
        <v>38.6</v>
      </c>
      <c r="V20" s="154">
        <f t="shared" si="3"/>
        <v>0</v>
      </c>
      <c r="X20" s="159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38.6</v>
      </c>
      <c r="E21">
        <f>GT!N21</f>
        <v>0</v>
      </c>
      <c r="F21">
        <f t="shared" si="4"/>
        <v>72</v>
      </c>
      <c r="G21">
        <f t="shared" si="5"/>
        <v>38.6</v>
      </c>
      <c r="H21" s="154"/>
      <c r="I21">
        <f>BRPL_EOD!AC21+BRPL_EOD!AD21</f>
        <v>15.62</v>
      </c>
      <c r="J21">
        <f>BYPL_EOD!AC21+BYPL_EOD!AD21</f>
        <v>8.84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38.53</v>
      </c>
      <c r="O21" s="154">
        <f t="shared" si="1"/>
        <v>7.0000000000000284E-2</v>
      </c>
      <c r="P21">
        <v>15.648377887360498</v>
      </c>
      <c r="Q21">
        <v>8.8560602128211787</v>
      </c>
      <c r="R21">
        <v>0</v>
      </c>
      <c r="S21">
        <v>2.0737607059434207</v>
      </c>
      <c r="T21">
        <v>12.021801193874904</v>
      </c>
      <c r="U21" s="156">
        <f t="shared" si="2"/>
        <v>38.6</v>
      </c>
      <c r="V21" s="154">
        <f t="shared" si="3"/>
        <v>0</v>
      </c>
      <c r="X21" s="159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38.6</v>
      </c>
      <c r="E22">
        <f>GT!N22</f>
        <v>0</v>
      </c>
      <c r="F22">
        <f t="shared" si="4"/>
        <v>72</v>
      </c>
      <c r="G22">
        <f t="shared" si="5"/>
        <v>38.6</v>
      </c>
      <c r="H22" s="154"/>
      <c r="I22">
        <f>BRPL_EOD!AC22+BRPL_EOD!AD22</f>
        <v>15.62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38.53</v>
      </c>
      <c r="O22" s="154">
        <f t="shared" si="1"/>
        <v>7.0000000000000284E-2</v>
      </c>
      <c r="P22">
        <v>15.648377887360498</v>
      </c>
      <c r="Q22">
        <v>8.8560602128211787</v>
      </c>
      <c r="R22">
        <v>0</v>
      </c>
      <c r="S22">
        <v>2.0737607059434207</v>
      </c>
      <c r="T22">
        <v>12.021801193874904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39.6</v>
      </c>
      <c r="E23">
        <f>GT!N23</f>
        <v>0</v>
      </c>
      <c r="F23">
        <f t="shared" si="4"/>
        <v>72</v>
      </c>
      <c r="G23">
        <f t="shared" si="5"/>
        <v>39.6</v>
      </c>
      <c r="H23" s="154"/>
      <c r="I23">
        <f>BRPL_EOD!AC23+BRPL_EOD!AD23</f>
        <v>16.45</v>
      </c>
      <c r="J23">
        <f>BYPL_EOD!AC23+BYPL_EOD!AD23</f>
        <v>9.01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39.53</v>
      </c>
      <c r="O23" s="154">
        <f t="shared" si="1"/>
        <v>7.0000000000000284E-2</v>
      </c>
      <c r="P23">
        <v>16.479129774854542</v>
      </c>
      <c r="Q23">
        <v>9.0259549709081703</v>
      </c>
      <c r="R23">
        <v>0</v>
      </c>
      <c r="S23">
        <v>2.0736655704528206</v>
      </c>
      <c r="T23">
        <v>12.021249683784468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39.6</v>
      </c>
      <c r="E24">
        <f>GT!N24</f>
        <v>0</v>
      </c>
      <c r="F24">
        <f t="shared" si="4"/>
        <v>72</v>
      </c>
      <c r="G24">
        <f t="shared" si="5"/>
        <v>39.6</v>
      </c>
      <c r="H24" s="154"/>
      <c r="I24">
        <f>BRPL_EOD!AC24+BRPL_EOD!AD24</f>
        <v>16.45</v>
      </c>
      <c r="J24">
        <f>BYPL_EOD!AC24+BYPL_EOD!AD24</f>
        <v>9.01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39.53</v>
      </c>
      <c r="O24" s="154">
        <f t="shared" si="1"/>
        <v>7.0000000000000284E-2</v>
      </c>
      <c r="P24">
        <v>16.479129774854542</v>
      </c>
      <c r="Q24">
        <v>9.0259549709081703</v>
      </c>
      <c r="R24">
        <v>0</v>
      </c>
      <c r="S24">
        <v>2.0736655704528206</v>
      </c>
      <c r="T24">
        <v>12.021249683784468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39.6</v>
      </c>
      <c r="E25">
        <f>GT!N25</f>
        <v>0</v>
      </c>
      <c r="F25">
        <f t="shared" si="4"/>
        <v>72</v>
      </c>
      <c r="G25">
        <f t="shared" si="5"/>
        <v>39.6</v>
      </c>
      <c r="H25" s="154"/>
      <c r="I25">
        <f>BRPL_EOD!AC25+BRPL_EOD!AD25</f>
        <v>16.45</v>
      </c>
      <c r="J25">
        <f>BYPL_EOD!AC25+BYPL_EOD!AD25</f>
        <v>9.01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39.53</v>
      </c>
      <c r="O25" s="154">
        <f t="shared" si="1"/>
        <v>7.0000000000000284E-2</v>
      </c>
      <c r="P25">
        <v>16.479129774854542</v>
      </c>
      <c r="Q25">
        <v>9.0259549709081703</v>
      </c>
      <c r="R25">
        <v>0</v>
      </c>
      <c r="S25">
        <v>2.0736655704528206</v>
      </c>
      <c r="T25">
        <v>12.021249683784468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39.6</v>
      </c>
      <c r="E26">
        <f>GT!N26</f>
        <v>0</v>
      </c>
      <c r="F26">
        <f t="shared" si="4"/>
        <v>72</v>
      </c>
      <c r="G26">
        <f t="shared" si="5"/>
        <v>39.6</v>
      </c>
      <c r="H26" s="154"/>
      <c r="I26">
        <f>BRPL_EOD!AC26+BRPL_EOD!AD26</f>
        <v>16.45</v>
      </c>
      <c r="J26">
        <f>BYPL_EOD!AC26+BYPL_EOD!AD26</f>
        <v>9.01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39.53</v>
      </c>
      <c r="O26" s="154">
        <f t="shared" si="1"/>
        <v>7.0000000000000284E-2</v>
      </c>
      <c r="P26">
        <v>16.479129774854542</v>
      </c>
      <c r="Q26">
        <v>9.0259549709081703</v>
      </c>
      <c r="R26">
        <v>0</v>
      </c>
      <c r="S26">
        <v>2.0736655704528206</v>
      </c>
      <c r="T26">
        <v>12.021249683784468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39.6</v>
      </c>
      <c r="E27">
        <f>GT!N27</f>
        <v>0</v>
      </c>
      <c r="F27">
        <f t="shared" si="4"/>
        <v>72</v>
      </c>
      <c r="G27">
        <f t="shared" si="5"/>
        <v>39.6</v>
      </c>
      <c r="H27" s="154"/>
      <c r="I27">
        <f>BRPL_EOD!AC27+BRPL_EOD!AD27</f>
        <v>16.45</v>
      </c>
      <c r="J27">
        <f>BYPL_EOD!AC27+BYPL_EOD!AD27</f>
        <v>9.01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39.53</v>
      </c>
      <c r="O27" s="154">
        <f t="shared" si="1"/>
        <v>7.0000000000000284E-2</v>
      </c>
      <c r="P27">
        <v>16.479129774854542</v>
      </c>
      <c r="Q27">
        <v>9.0259549709081703</v>
      </c>
      <c r="R27">
        <v>0</v>
      </c>
      <c r="S27">
        <v>2.0736655704528206</v>
      </c>
      <c r="T27">
        <v>12.021249683784468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39.6</v>
      </c>
      <c r="E28">
        <f>GT!N28</f>
        <v>0</v>
      </c>
      <c r="F28">
        <f t="shared" si="4"/>
        <v>72</v>
      </c>
      <c r="G28">
        <f t="shared" si="5"/>
        <v>39.6</v>
      </c>
      <c r="H28" s="154"/>
      <c r="I28">
        <f>BRPL_EOD!AC28+BRPL_EOD!AD28</f>
        <v>14.29</v>
      </c>
      <c r="J28">
        <f>BYPL_EOD!AC28+BYPL_EOD!AD28</f>
        <v>11.87</v>
      </c>
      <c r="K28">
        <f>MES_EOD!AC28+MES_EOD!AD28</f>
        <v>0</v>
      </c>
      <c r="L28">
        <f>NDMC_EOD!AC28+NDMC_EOD!AD28</f>
        <v>1.97</v>
      </c>
      <c r="M28">
        <f>TPDDL_EOD!AC28+TPDDL_EOD!AD28</f>
        <v>11.43</v>
      </c>
      <c r="N28">
        <f t="shared" si="0"/>
        <v>39.559999999999995</v>
      </c>
      <c r="O28" s="154">
        <f t="shared" si="1"/>
        <v>4.0000000000006253E-2</v>
      </c>
      <c r="P28">
        <v>14.304448938321539</v>
      </c>
      <c r="Q28">
        <v>11.882002022244693</v>
      </c>
      <c r="R28">
        <v>0</v>
      </c>
      <c r="S28">
        <v>1.9719919110212338</v>
      </c>
      <c r="T28">
        <v>11.441557128412539</v>
      </c>
      <c r="U28" s="156">
        <f t="shared" si="2"/>
        <v>39.600000000000009</v>
      </c>
      <c r="V28" s="154">
        <f t="shared" si="3"/>
        <v>0</v>
      </c>
      <c r="X28" s="159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39.6</v>
      </c>
      <c r="E29">
        <f>GT!N29</f>
        <v>0</v>
      </c>
      <c r="F29">
        <f t="shared" si="4"/>
        <v>72</v>
      </c>
      <c r="G29">
        <f t="shared" si="5"/>
        <v>39.6</v>
      </c>
      <c r="H29" s="154"/>
      <c r="I29">
        <f>BRPL_EOD!AC29+BRPL_EOD!AD29</f>
        <v>16.45</v>
      </c>
      <c r="J29">
        <f>BYPL_EOD!AC29+BYPL_EOD!AD29</f>
        <v>9.01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39.53</v>
      </c>
      <c r="O29" s="154">
        <f t="shared" si="1"/>
        <v>7.0000000000000284E-2</v>
      </c>
      <c r="P29">
        <v>16.479129774854542</v>
      </c>
      <c r="Q29">
        <v>9.0259549709081703</v>
      </c>
      <c r="R29">
        <v>0</v>
      </c>
      <c r="S29">
        <v>2.0736655704528206</v>
      </c>
      <c r="T29">
        <v>12.021249683784468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39.6</v>
      </c>
      <c r="E30">
        <f>GT!N30</f>
        <v>0</v>
      </c>
      <c r="F30">
        <f t="shared" si="4"/>
        <v>72</v>
      </c>
      <c r="G30">
        <f t="shared" si="5"/>
        <v>39.6</v>
      </c>
      <c r="H30" s="154"/>
      <c r="I30">
        <f>BRPL_EOD!AC30+BRPL_EOD!AD30</f>
        <v>16.45</v>
      </c>
      <c r="J30">
        <f>BYPL_EOD!AC30+BYPL_EOD!AD30</f>
        <v>9.01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39.53</v>
      </c>
      <c r="O30" s="154">
        <f t="shared" si="1"/>
        <v>7.0000000000000284E-2</v>
      </c>
      <c r="P30">
        <v>16.479129774854542</v>
      </c>
      <c r="Q30">
        <v>9.0259549709081703</v>
      </c>
      <c r="R30">
        <v>0</v>
      </c>
      <c r="S30">
        <v>2.0736655704528206</v>
      </c>
      <c r="T30">
        <v>12.021249683784468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39.6</v>
      </c>
      <c r="E31">
        <f>GT!N31</f>
        <v>0</v>
      </c>
      <c r="F31">
        <f t="shared" si="4"/>
        <v>72</v>
      </c>
      <c r="G31">
        <f t="shared" si="5"/>
        <v>39.6</v>
      </c>
      <c r="H31" s="154"/>
      <c r="I31">
        <f>BRPL_EOD!AC31+BRPL_EOD!AD31</f>
        <v>16.45</v>
      </c>
      <c r="J31">
        <f>BYPL_EOD!AC31+BYPL_EOD!AD31</f>
        <v>9.01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39.53</v>
      </c>
      <c r="O31" s="154">
        <f t="shared" si="1"/>
        <v>7.0000000000000284E-2</v>
      </c>
      <c r="P31">
        <v>16.479129774854542</v>
      </c>
      <c r="Q31">
        <v>9.0259549709081703</v>
      </c>
      <c r="R31">
        <v>0</v>
      </c>
      <c r="S31">
        <v>2.0736655704528206</v>
      </c>
      <c r="T31">
        <v>12.021249683784468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39.6</v>
      </c>
      <c r="E32">
        <f>GT!N32</f>
        <v>0</v>
      </c>
      <c r="F32">
        <f t="shared" si="4"/>
        <v>72</v>
      </c>
      <c r="G32">
        <f t="shared" si="5"/>
        <v>39.6</v>
      </c>
      <c r="H32" s="154"/>
      <c r="I32">
        <f>BRPL_EOD!AC32+BRPL_EOD!AD32</f>
        <v>16.45</v>
      </c>
      <c r="J32">
        <f>BYPL_EOD!AC32+BYPL_EOD!AD32</f>
        <v>9.01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39.53</v>
      </c>
      <c r="O32" s="154">
        <f t="shared" si="1"/>
        <v>7.0000000000000284E-2</v>
      </c>
      <c r="P32">
        <v>16.479129774854542</v>
      </c>
      <c r="Q32">
        <v>9.0259549709081703</v>
      </c>
      <c r="R32">
        <v>0</v>
      </c>
      <c r="S32">
        <v>2.0736655704528206</v>
      </c>
      <c r="T32">
        <v>12.021249683784468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39.6</v>
      </c>
      <c r="E33">
        <f>GT!N33</f>
        <v>0</v>
      </c>
      <c r="F33">
        <f t="shared" si="4"/>
        <v>72</v>
      </c>
      <c r="G33">
        <f t="shared" si="5"/>
        <v>39.6</v>
      </c>
      <c r="H33" s="154"/>
      <c r="I33">
        <f>BRPL_EOD!AC33+BRPL_EOD!AD33</f>
        <v>16.45</v>
      </c>
      <c r="J33">
        <f>BYPL_EOD!AC33+BYPL_EOD!AD33</f>
        <v>9.01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39.53</v>
      </c>
      <c r="O33" s="154">
        <f t="shared" si="1"/>
        <v>7.0000000000000284E-2</v>
      </c>
      <c r="P33">
        <v>16.479129774854542</v>
      </c>
      <c r="Q33">
        <v>9.0259549709081703</v>
      </c>
      <c r="R33">
        <v>0</v>
      </c>
      <c r="S33">
        <v>2.0736655704528206</v>
      </c>
      <c r="T33">
        <v>12.021249683784468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39.6</v>
      </c>
      <c r="E34">
        <f>GT!N34</f>
        <v>0</v>
      </c>
      <c r="F34">
        <f t="shared" si="4"/>
        <v>72</v>
      </c>
      <c r="G34">
        <f t="shared" si="5"/>
        <v>39.6</v>
      </c>
      <c r="H34" s="154"/>
      <c r="I34">
        <f>BRPL_EOD!AC34+BRPL_EOD!AD34</f>
        <v>16.45</v>
      </c>
      <c r="J34">
        <f>BYPL_EOD!AC34+BYPL_EOD!AD34</f>
        <v>9.01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39.53</v>
      </c>
      <c r="O34" s="154">
        <f t="shared" si="1"/>
        <v>7.0000000000000284E-2</v>
      </c>
      <c r="P34">
        <v>16.479129774854542</v>
      </c>
      <c r="Q34">
        <v>9.0259549709081703</v>
      </c>
      <c r="R34">
        <v>0</v>
      </c>
      <c r="S34">
        <v>2.0736655704528206</v>
      </c>
      <c r="T34">
        <v>12.021249683784468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39.6</v>
      </c>
      <c r="E35">
        <f>GT!N35</f>
        <v>0</v>
      </c>
      <c r="F35">
        <f t="shared" si="4"/>
        <v>72</v>
      </c>
      <c r="G35">
        <f t="shared" si="5"/>
        <v>39.6</v>
      </c>
      <c r="H35" s="154"/>
      <c r="I35">
        <f>BRPL_EOD!AC35+BRPL_EOD!AD35</f>
        <v>16.45</v>
      </c>
      <c r="J35">
        <f>BYPL_EOD!AC35+BYPL_EOD!AD35</f>
        <v>9.01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39.53</v>
      </c>
      <c r="O35" s="154">
        <f t="shared" si="1"/>
        <v>7.0000000000000284E-2</v>
      </c>
      <c r="P35">
        <v>16.479129774854542</v>
      </c>
      <c r="Q35">
        <v>9.0259549709081703</v>
      </c>
      <c r="R35">
        <v>0</v>
      </c>
      <c r="S35">
        <v>2.0736655704528206</v>
      </c>
      <c r="T35">
        <v>12.021249683784468</v>
      </c>
      <c r="U35" s="156">
        <f t="shared" si="2"/>
        <v>39.6</v>
      </c>
      <c r="V35" s="154">
        <f t="shared" si="3"/>
        <v>0</v>
      </c>
      <c r="X35" s="159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39.6</v>
      </c>
      <c r="E36">
        <f>GT!N36</f>
        <v>0</v>
      </c>
      <c r="F36">
        <f t="shared" si="4"/>
        <v>72</v>
      </c>
      <c r="G36">
        <f t="shared" si="5"/>
        <v>39.6</v>
      </c>
      <c r="H36" s="154"/>
      <c r="I36">
        <f>BRPL_EOD!AC36+BRPL_EOD!AD36</f>
        <v>16.45</v>
      </c>
      <c r="J36">
        <f>BYPL_EOD!AC36+BYPL_EOD!AD36</f>
        <v>9.01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39.53</v>
      </c>
      <c r="O36" s="154">
        <f t="shared" si="1"/>
        <v>7.0000000000000284E-2</v>
      </c>
      <c r="P36">
        <v>16.479129774854542</v>
      </c>
      <c r="Q36">
        <v>9.0259549709081703</v>
      </c>
      <c r="R36">
        <v>0</v>
      </c>
      <c r="S36">
        <v>2.0736655704528206</v>
      </c>
      <c r="T36">
        <v>12.021249683784468</v>
      </c>
      <c r="U36" s="156">
        <f t="shared" si="2"/>
        <v>39.6</v>
      </c>
      <c r="V36" s="154">
        <f t="shared" si="3"/>
        <v>0</v>
      </c>
      <c r="X36" s="159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39.6</v>
      </c>
      <c r="E37">
        <f>GT!N37</f>
        <v>0</v>
      </c>
      <c r="F37">
        <f t="shared" si="4"/>
        <v>72</v>
      </c>
      <c r="G37">
        <f t="shared" si="5"/>
        <v>39.6</v>
      </c>
      <c r="H37" s="154"/>
      <c r="I37">
        <f>BRPL_EOD!AC37+BRPL_EOD!AD37</f>
        <v>16.45</v>
      </c>
      <c r="J37">
        <f>BYPL_EOD!AC37+BYPL_EOD!AD37</f>
        <v>9.01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39.53</v>
      </c>
      <c r="O37" s="154">
        <f t="shared" si="1"/>
        <v>7.0000000000000284E-2</v>
      </c>
      <c r="P37">
        <v>16.479129774854542</v>
      </c>
      <c r="Q37">
        <v>9.0259549709081703</v>
      </c>
      <c r="R37">
        <v>0</v>
      </c>
      <c r="S37">
        <v>2.0736655704528206</v>
      </c>
      <c r="T37">
        <v>12.021249683784468</v>
      </c>
      <c r="U37" s="156">
        <f t="shared" si="2"/>
        <v>39.6</v>
      </c>
      <c r="V37" s="154">
        <f t="shared" si="3"/>
        <v>0</v>
      </c>
      <c r="X37" s="159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39.6</v>
      </c>
      <c r="E38">
        <f>GT!N38</f>
        <v>0</v>
      </c>
      <c r="F38">
        <f t="shared" si="4"/>
        <v>72</v>
      </c>
      <c r="G38">
        <f t="shared" si="5"/>
        <v>39.6</v>
      </c>
      <c r="H38" s="154"/>
      <c r="I38">
        <f>BRPL_EOD!AC38+BRPL_EOD!AD38</f>
        <v>16.45</v>
      </c>
      <c r="J38">
        <f>BYPL_EOD!AC38+BYPL_EOD!AD38</f>
        <v>9.01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39.53</v>
      </c>
      <c r="O38" s="154">
        <f t="shared" si="1"/>
        <v>7.0000000000000284E-2</v>
      </c>
      <c r="P38">
        <v>16.479129774854542</v>
      </c>
      <c r="Q38">
        <v>9.0259549709081703</v>
      </c>
      <c r="R38">
        <v>0</v>
      </c>
      <c r="S38">
        <v>2.0736655704528206</v>
      </c>
      <c r="T38">
        <v>12.021249683784468</v>
      </c>
      <c r="U38" s="156">
        <f t="shared" si="2"/>
        <v>39.6</v>
      </c>
      <c r="V38" s="154">
        <f t="shared" si="3"/>
        <v>0</v>
      </c>
      <c r="X38" s="159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38.6</v>
      </c>
      <c r="E39">
        <f>GT!N39</f>
        <v>0</v>
      </c>
      <c r="F39">
        <f t="shared" si="4"/>
        <v>72</v>
      </c>
      <c r="G39">
        <f t="shared" si="5"/>
        <v>38.6</v>
      </c>
      <c r="H39" s="154"/>
      <c r="I39">
        <f>BRPL_EOD!AC39+BRPL_EOD!AD39</f>
        <v>15.62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38.53</v>
      </c>
      <c r="O39" s="154">
        <f t="shared" si="1"/>
        <v>7.0000000000000284E-2</v>
      </c>
      <c r="P39">
        <v>15.648377887360498</v>
      </c>
      <c r="Q39">
        <v>8.8560602128211787</v>
      </c>
      <c r="R39">
        <v>0</v>
      </c>
      <c r="S39">
        <v>2.0737607059434207</v>
      </c>
      <c r="T39">
        <v>12.021801193874904</v>
      </c>
      <c r="U39" s="156">
        <f t="shared" si="2"/>
        <v>38.6</v>
      </c>
      <c r="V39" s="154">
        <f t="shared" si="3"/>
        <v>0</v>
      </c>
      <c r="X39" s="159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38.6</v>
      </c>
      <c r="E40">
        <f>GT!N40</f>
        <v>0</v>
      </c>
      <c r="F40">
        <f t="shared" si="4"/>
        <v>72</v>
      </c>
      <c r="G40">
        <f t="shared" si="5"/>
        <v>38.6</v>
      </c>
      <c r="H40" s="154"/>
      <c r="I40">
        <f>BRPL_EOD!AC40+BRPL_EOD!AD40</f>
        <v>15.62</v>
      </c>
      <c r="J40">
        <f>BYPL_EOD!AC40+BYPL_EOD!AD40</f>
        <v>8.84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38.53</v>
      </c>
      <c r="O40" s="154">
        <f t="shared" si="1"/>
        <v>7.0000000000000284E-2</v>
      </c>
      <c r="P40">
        <v>15.648377887360498</v>
      </c>
      <c r="Q40">
        <v>8.8560602128211787</v>
      </c>
      <c r="R40">
        <v>0</v>
      </c>
      <c r="S40">
        <v>2.0737607059434207</v>
      </c>
      <c r="T40">
        <v>12.021801193874904</v>
      </c>
      <c r="U40" s="156">
        <f t="shared" si="2"/>
        <v>38.6</v>
      </c>
      <c r="V40" s="154">
        <f t="shared" si="3"/>
        <v>0</v>
      </c>
      <c r="X40" s="159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38.6</v>
      </c>
      <c r="E41">
        <f>GT!N41</f>
        <v>0</v>
      </c>
      <c r="F41">
        <f t="shared" si="4"/>
        <v>72</v>
      </c>
      <c r="G41">
        <f t="shared" si="5"/>
        <v>38.6</v>
      </c>
      <c r="H41" s="154"/>
      <c r="I41">
        <f>BRPL_EOD!AC41+BRPL_EOD!AD41</f>
        <v>15.62</v>
      </c>
      <c r="J41">
        <f>BYPL_EOD!AC41+BYPL_EOD!AD41</f>
        <v>8.84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38.53</v>
      </c>
      <c r="O41" s="154">
        <f t="shared" si="1"/>
        <v>7.0000000000000284E-2</v>
      </c>
      <c r="P41">
        <v>15.648377887360498</v>
      </c>
      <c r="Q41">
        <v>8.8560602128211787</v>
      </c>
      <c r="R41">
        <v>0</v>
      </c>
      <c r="S41">
        <v>2.0737607059434207</v>
      </c>
      <c r="T41">
        <v>12.021801193874904</v>
      </c>
      <c r="U41" s="156">
        <f t="shared" si="2"/>
        <v>38.6</v>
      </c>
      <c r="V41" s="154">
        <f t="shared" si="3"/>
        <v>0</v>
      </c>
      <c r="X41" s="159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38.6</v>
      </c>
      <c r="E42">
        <f>GT!N42</f>
        <v>0</v>
      </c>
      <c r="F42">
        <f t="shared" si="4"/>
        <v>72</v>
      </c>
      <c r="G42">
        <f t="shared" si="5"/>
        <v>38.6</v>
      </c>
      <c r="H42" s="154"/>
      <c r="I42">
        <f>BRPL_EOD!AC42+BRPL_EOD!AD42</f>
        <v>13.57</v>
      </c>
      <c r="J42">
        <f>BYPL_EOD!AC42+BYPL_EOD!AD42</f>
        <v>11.28</v>
      </c>
      <c r="K42">
        <f>MES_EOD!AC42+MES_EOD!AD42</f>
        <v>0</v>
      </c>
      <c r="L42">
        <f>NDMC_EOD!AC42+NDMC_EOD!AD42</f>
        <v>1.87</v>
      </c>
      <c r="M42">
        <f>TPDDL_EOD!AC42+TPDDL_EOD!AD42</f>
        <v>10.86</v>
      </c>
      <c r="N42">
        <f t="shared" si="0"/>
        <v>37.58</v>
      </c>
      <c r="O42" s="154">
        <f t="shared" si="1"/>
        <v>1.0200000000000031</v>
      </c>
      <c r="P42">
        <v>13.938318254390635</v>
      </c>
      <c r="Q42">
        <v>11.586162852581161</v>
      </c>
      <c r="R42">
        <v>0</v>
      </c>
      <c r="S42">
        <v>1.92075572112826</v>
      </c>
      <c r="T42">
        <v>11.154763171899948</v>
      </c>
      <c r="U42" s="156">
        <f t="shared" si="2"/>
        <v>38.600000000000009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37.6</v>
      </c>
      <c r="E43">
        <f>GT!N43</f>
        <v>0</v>
      </c>
      <c r="F43">
        <f t="shared" si="4"/>
        <v>72</v>
      </c>
      <c r="G43">
        <f t="shared" si="5"/>
        <v>37.6</v>
      </c>
      <c r="H43" s="154"/>
      <c r="I43">
        <f>BRPL_EOD!AC43+BRPL_EOD!AD43</f>
        <v>14.85</v>
      </c>
      <c r="J43">
        <f>BYPL_EOD!AC43+BYPL_EOD!AD43</f>
        <v>8.75</v>
      </c>
      <c r="K43">
        <f>MES_EOD!AC43+MES_EOD!AD43</f>
        <v>0</v>
      </c>
      <c r="L43">
        <f>NDMC_EOD!AC43+NDMC_EOD!AD43</f>
        <v>2.0499999999999998</v>
      </c>
      <c r="M43">
        <f>TPDDL_EOD!AC43+TPDDL_EOD!AD43</f>
        <v>11.88</v>
      </c>
      <c r="N43">
        <f t="shared" si="0"/>
        <v>37.53</v>
      </c>
      <c r="O43" s="154">
        <f t="shared" si="1"/>
        <v>7.0000000000000284E-2</v>
      </c>
      <c r="P43">
        <v>14.877697841726619</v>
      </c>
      <c r="Q43">
        <v>8.7663202771116442</v>
      </c>
      <c r="R43">
        <v>0</v>
      </c>
      <c r="S43">
        <v>2.0538236077804419</v>
      </c>
      <c r="T43">
        <v>11.902158273381296</v>
      </c>
      <c r="U43" s="156">
        <f t="shared" si="2"/>
        <v>37.599999999999994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37.6</v>
      </c>
      <c r="E44">
        <f>GT!N44</f>
        <v>0</v>
      </c>
      <c r="F44">
        <f t="shared" si="4"/>
        <v>72</v>
      </c>
      <c r="G44">
        <f t="shared" si="5"/>
        <v>37.6</v>
      </c>
      <c r="H44" s="154"/>
      <c r="I44">
        <f>BRPL_EOD!AC44+BRPL_EOD!AD44</f>
        <v>14.85</v>
      </c>
      <c r="J44">
        <f>BYPL_EOD!AC44+BYPL_EOD!AD44</f>
        <v>8.75</v>
      </c>
      <c r="K44">
        <f>MES_EOD!AC44+MES_EOD!AD44</f>
        <v>0</v>
      </c>
      <c r="L44">
        <f>NDMC_EOD!AC44+NDMC_EOD!AD44</f>
        <v>2.0499999999999998</v>
      </c>
      <c r="M44">
        <f>TPDDL_EOD!AC44+TPDDL_EOD!AD44</f>
        <v>11.88</v>
      </c>
      <c r="N44">
        <f t="shared" si="0"/>
        <v>37.53</v>
      </c>
      <c r="O44" s="154">
        <f t="shared" si="1"/>
        <v>7.0000000000000284E-2</v>
      </c>
      <c r="P44">
        <v>14.877697841726619</v>
      </c>
      <c r="Q44">
        <v>8.7663202771116442</v>
      </c>
      <c r="R44">
        <v>0</v>
      </c>
      <c r="S44">
        <v>2.0538236077804419</v>
      </c>
      <c r="T44">
        <v>11.902158273381296</v>
      </c>
      <c r="U44" s="156">
        <f t="shared" si="2"/>
        <v>37.599999999999994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37.6</v>
      </c>
      <c r="E45">
        <f>GT!N45</f>
        <v>0</v>
      </c>
      <c r="F45">
        <f t="shared" si="4"/>
        <v>72</v>
      </c>
      <c r="G45">
        <f t="shared" si="5"/>
        <v>37.6</v>
      </c>
      <c r="H45" s="154"/>
      <c r="I45">
        <f>BRPL_EOD!AC45+BRPL_EOD!AD45</f>
        <v>14.85</v>
      </c>
      <c r="J45">
        <f>BYPL_EOD!AC45+BYPL_EOD!AD45</f>
        <v>8.75</v>
      </c>
      <c r="K45">
        <f>MES_EOD!AC45+MES_EOD!AD45</f>
        <v>0</v>
      </c>
      <c r="L45">
        <f>NDMC_EOD!AC45+NDMC_EOD!AD45</f>
        <v>2.0499999999999998</v>
      </c>
      <c r="M45">
        <f>TPDDL_EOD!AC45+TPDDL_EOD!AD45</f>
        <v>11.88</v>
      </c>
      <c r="N45">
        <f t="shared" si="0"/>
        <v>37.53</v>
      </c>
      <c r="O45" s="154">
        <f t="shared" si="1"/>
        <v>7.0000000000000284E-2</v>
      </c>
      <c r="P45">
        <v>14.877697841726619</v>
      </c>
      <c r="Q45">
        <v>8.7663202771116442</v>
      </c>
      <c r="R45">
        <v>0</v>
      </c>
      <c r="S45">
        <v>2.0538236077804419</v>
      </c>
      <c r="T45">
        <v>11.902158273381296</v>
      </c>
      <c r="U45" s="156">
        <f t="shared" si="2"/>
        <v>37.599999999999994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37.6</v>
      </c>
      <c r="E46">
        <f>GT!N46</f>
        <v>0</v>
      </c>
      <c r="F46">
        <f t="shared" si="4"/>
        <v>72</v>
      </c>
      <c r="G46">
        <f t="shared" si="5"/>
        <v>37.6</v>
      </c>
      <c r="H46" s="154"/>
      <c r="I46">
        <f>BRPL_EOD!AC46+BRPL_EOD!AD46</f>
        <v>14.85</v>
      </c>
      <c r="J46">
        <f>BYPL_EOD!AC46+BYPL_EOD!AD46</f>
        <v>8.75</v>
      </c>
      <c r="K46">
        <f>MES_EOD!AC46+MES_EOD!AD46</f>
        <v>0</v>
      </c>
      <c r="L46">
        <f>NDMC_EOD!AC46+NDMC_EOD!AD46</f>
        <v>2.0499999999999998</v>
      </c>
      <c r="M46">
        <f>TPDDL_EOD!AC46+TPDDL_EOD!AD46</f>
        <v>11.88</v>
      </c>
      <c r="N46">
        <f t="shared" si="0"/>
        <v>37.53</v>
      </c>
      <c r="O46" s="154">
        <f t="shared" si="1"/>
        <v>7.0000000000000284E-2</v>
      </c>
      <c r="P46">
        <v>14.877697841726619</v>
      </c>
      <c r="Q46">
        <v>8.7663202771116442</v>
      </c>
      <c r="R46">
        <v>0</v>
      </c>
      <c r="S46">
        <v>2.0538236077804419</v>
      </c>
      <c r="T46">
        <v>11.902158273381296</v>
      </c>
      <c r="U46" s="156">
        <f t="shared" si="2"/>
        <v>37.599999999999994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37.6</v>
      </c>
      <c r="E47">
        <f>GT!N47</f>
        <v>0</v>
      </c>
      <c r="F47">
        <f t="shared" si="4"/>
        <v>72</v>
      </c>
      <c r="G47">
        <f t="shared" si="5"/>
        <v>37.6</v>
      </c>
      <c r="H47" s="154"/>
      <c r="I47">
        <f>BRPL_EOD!AC47+BRPL_EOD!AD47</f>
        <v>14.85</v>
      </c>
      <c r="J47">
        <f>BYPL_EOD!AC47+BYPL_EOD!AD47</f>
        <v>8.75</v>
      </c>
      <c r="K47">
        <f>MES_EOD!AC47+MES_EOD!AD47</f>
        <v>0</v>
      </c>
      <c r="L47">
        <f>NDMC_EOD!AC47+NDMC_EOD!AD47</f>
        <v>2.0499999999999998</v>
      </c>
      <c r="M47">
        <f>TPDDL_EOD!AC47+TPDDL_EOD!AD47</f>
        <v>11.88</v>
      </c>
      <c r="N47">
        <f t="shared" si="0"/>
        <v>37.53</v>
      </c>
      <c r="O47" s="154">
        <f t="shared" si="1"/>
        <v>7.0000000000000284E-2</v>
      </c>
      <c r="P47">
        <v>14.877697841726619</v>
      </c>
      <c r="Q47">
        <v>8.7663202771116442</v>
      </c>
      <c r="R47">
        <v>0</v>
      </c>
      <c r="S47">
        <v>2.0538236077804419</v>
      </c>
      <c r="T47">
        <v>11.902158273381296</v>
      </c>
      <c r="U47" s="156">
        <f t="shared" si="2"/>
        <v>37.599999999999994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37.6</v>
      </c>
      <c r="E48">
        <f>GT!N48</f>
        <v>0</v>
      </c>
      <c r="F48">
        <f t="shared" si="4"/>
        <v>72</v>
      </c>
      <c r="G48">
        <f t="shared" si="5"/>
        <v>37.6</v>
      </c>
      <c r="H48" s="154"/>
      <c r="I48">
        <f>BRPL_EOD!AC48+BRPL_EOD!AD48</f>
        <v>14.85</v>
      </c>
      <c r="J48">
        <f>BYPL_EOD!AC48+BYPL_EOD!AD48</f>
        <v>8.75</v>
      </c>
      <c r="K48">
        <f>MES_EOD!AC48+MES_EOD!AD48</f>
        <v>0</v>
      </c>
      <c r="L48">
        <f>NDMC_EOD!AC48+NDMC_EOD!AD48</f>
        <v>2.0499999999999998</v>
      </c>
      <c r="M48">
        <f>TPDDL_EOD!AC48+TPDDL_EOD!AD48</f>
        <v>11.88</v>
      </c>
      <c r="N48">
        <f t="shared" si="0"/>
        <v>37.53</v>
      </c>
      <c r="O48" s="154">
        <f t="shared" si="1"/>
        <v>7.0000000000000284E-2</v>
      </c>
      <c r="P48">
        <v>14.877697841726619</v>
      </c>
      <c r="Q48">
        <v>8.7663202771116442</v>
      </c>
      <c r="R48">
        <v>0</v>
      </c>
      <c r="S48">
        <v>2.0538236077804419</v>
      </c>
      <c r="T48">
        <v>11.902158273381296</v>
      </c>
      <c r="U48" s="156">
        <f t="shared" si="2"/>
        <v>37.599999999999994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37.6</v>
      </c>
      <c r="E49">
        <f>GT!N49</f>
        <v>0</v>
      </c>
      <c r="F49">
        <f t="shared" si="4"/>
        <v>72</v>
      </c>
      <c r="G49">
        <f t="shared" si="5"/>
        <v>37.6</v>
      </c>
      <c r="H49" s="154"/>
      <c r="I49">
        <f>BRPL_EOD!AC49+BRPL_EOD!AD49</f>
        <v>14.85</v>
      </c>
      <c r="J49">
        <f>BYPL_EOD!AC49+BYPL_EOD!AD49</f>
        <v>8.75</v>
      </c>
      <c r="K49">
        <f>MES_EOD!AC49+MES_EOD!AD49</f>
        <v>0</v>
      </c>
      <c r="L49">
        <f>NDMC_EOD!AC49+NDMC_EOD!AD49</f>
        <v>2.0499999999999998</v>
      </c>
      <c r="M49">
        <f>TPDDL_EOD!AC49+TPDDL_EOD!AD49</f>
        <v>11.88</v>
      </c>
      <c r="N49">
        <f t="shared" si="0"/>
        <v>37.53</v>
      </c>
      <c r="O49" s="154">
        <f t="shared" si="1"/>
        <v>7.0000000000000284E-2</v>
      </c>
      <c r="P49">
        <v>14.877697841726619</v>
      </c>
      <c r="Q49">
        <v>8.7663202771116442</v>
      </c>
      <c r="R49">
        <v>0</v>
      </c>
      <c r="S49">
        <v>2.0538236077804419</v>
      </c>
      <c r="T49">
        <v>11.902158273381296</v>
      </c>
      <c r="U49" s="156">
        <f t="shared" si="2"/>
        <v>37.599999999999994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37.6</v>
      </c>
      <c r="E50">
        <f>GT!N50</f>
        <v>0</v>
      </c>
      <c r="F50">
        <f t="shared" si="4"/>
        <v>72</v>
      </c>
      <c r="G50">
        <f t="shared" si="5"/>
        <v>37.6</v>
      </c>
      <c r="H50" s="154"/>
      <c r="I50">
        <f>BRPL_EOD!AC50+BRPL_EOD!AD50</f>
        <v>14.85</v>
      </c>
      <c r="J50">
        <f>BYPL_EOD!AC50+BYPL_EOD!AD50</f>
        <v>8.75</v>
      </c>
      <c r="K50">
        <f>MES_EOD!AC50+MES_EOD!AD50</f>
        <v>0</v>
      </c>
      <c r="L50">
        <f>NDMC_EOD!AC50+NDMC_EOD!AD50</f>
        <v>2.0499999999999998</v>
      </c>
      <c r="M50">
        <f>TPDDL_EOD!AC50+TPDDL_EOD!AD50</f>
        <v>11.88</v>
      </c>
      <c r="N50">
        <f t="shared" si="0"/>
        <v>37.53</v>
      </c>
      <c r="O50" s="154">
        <f t="shared" si="1"/>
        <v>7.0000000000000284E-2</v>
      </c>
      <c r="P50">
        <v>14.877697841726619</v>
      </c>
      <c r="Q50">
        <v>8.7663202771116442</v>
      </c>
      <c r="R50">
        <v>0</v>
      </c>
      <c r="S50">
        <v>2.0538236077804419</v>
      </c>
      <c r="T50">
        <v>11.902158273381296</v>
      </c>
      <c r="U50" s="156">
        <f t="shared" si="2"/>
        <v>37.599999999999994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37.6</v>
      </c>
      <c r="E51">
        <f>GT!N51</f>
        <v>0</v>
      </c>
      <c r="F51">
        <f t="shared" si="4"/>
        <v>72</v>
      </c>
      <c r="G51">
        <f t="shared" si="5"/>
        <v>37.6</v>
      </c>
      <c r="H51" s="154"/>
      <c r="I51">
        <f>BRPL_EOD!AC51+BRPL_EOD!AD51</f>
        <v>14.85</v>
      </c>
      <c r="J51">
        <f>BYPL_EOD!AC51+BYPL_EOD!AD51</f>
        <v>8.75</v>
      </c>
      <c r="K51">
        <f>MES_EOD!AC51+MES_EOD!AD51</f>
        <v>0</v>
      </c>
      <c r="L51">
        <f>NDMC_EOD!AC51+NDMC_EOD!AD51</f>
        <v>2.0499999999999998</v>
      </c>
      <c r="M51">
        <f>TPDDL_EOD!AC51+TPDDL_EOD!AD51</f>
        <v>11.88</v>
      </c>
      <c r="N51">
        <f t="shared" si="0"/>
        <v>37.53</v>
      </c>
      <c r="O51" s="154">
        <f t="shared" si="1"/>
        <v>7.0000000000000284E-2</v>
      </c>
      <c r="P51">
        <v>14.877697841726619</v>
      </c>
      <c r="Q51">
        <v>8.7663202771116442</v>
      </c>
      <c r="R51">
        <v>0</v>
      </c>
      <c r="S51">
        <v>2.0538236077804419</v>
      </c>
      <c r="T51">
        <v>11.902158273381296</v>
      </c>
      <c r="U51" s="156">
        <f t="shared" si="2"/>
        <v>37.599999999999994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37.6</v>
      </c>
      <c r="E52">
        <f>GT!N52</f>
        <v>0</v>
      </c>
      <c r="F52">
        <f t="shared" si="4"/>
        <v>72</v>
      </c>
      <c r="G52">
        <f t="shared" si="5"/>
        <v>37.6</v>
      </c>
      <c r="H52" s="154"/>
      <c r="I52">
        <f>BRPL_EOD!AC52+BRPL_EOD!AD52</f>
        <v>14.85</v>
      </c>
      <c r="J52">
        <f>BYPL_EOD!AC52+BYPL_EOD!AD52</f>
        <v>8.75</v>
      </c>
      <c r="K52">
        <f>MES_EOD!AC52+MES_EOD!AD52</f>
        <v>0</v>
      </c>
      <c r="L52">
        <f>NDMC_EOD!AC52+NDMC_EOD!AD52</f>
        <v>2.0499999999999998</v>
      </c>
      <c r="M52">
        <f>TPDDL_EOD!AC52+TPDDL_EOD!AD52</f>
        <v>11.88</v>
      </c>
      <c r="N52">
        <f t="shared" si="0"/>
        <v>37.53</v>
      </c>
      <c r="O52" s="154">
        <f t="shared" si="1"/>
        <v>7.0000000000000284E-2</v>
      </c>
      <c r="P52">
        <v>14.877697841726619</v>
      </c>
      <c r="Q52">
        <v>8.7663202771116442</v>
      </c>
      <c r="R52">
        <v>0</v>
      </c>
      <c r="S52">
        <v>2.0538236077804419</v>
      </c>
      <c r="T52">
        <v>11.902158273381296</v>
      </c>
      <c r="U52" s="156">
        <f t="shared" si="2"/>
        <v>37.599999999999994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37.6</v>
      </c>
      <c r="E53">
        <f>GT!N53</f>
        <v>0</v>
      </c>
      <c r="F53">
        <f t="shared" si="4"/>
        <v>72</v>
      </c>
      <c r="G53">
        <f t="shared" si="5"/>
        <v>37.6</v>
      </c>
      <c r="H53" s="154"/>
      <c r="I53">
        <f>BRPL_EOD!AC53+BRPL_EOD!AD53</f>
        <v>14.85</v>
      </c>
      <c r="J53">
        <f>BYPL_EOD!AC53+BYPL_EOD!AD53</f>
        <v>8.75</v>
      </c>
      <c r="K53">
        <f>MES_EOD!AC53+MES_EOD!AD53</f>
        <v>0</v>
      </c>
      <c r="L53">
        <f>NDMC_EOD!AC53+NDMC_EOD!AD53</f>
        <v>2.0499999999999998</v>
      </c>
      <c r="M53">
        <f>TPDDL_EOD!AC53+TPDDL_EOD!AD53</f>
        <v>11.88</v>
      </c>
      <c r="N53">
        <f t="shared" si="0"/>
        <v>37.53</v>
      </c>
      <c r="O53" s="154">
        <f t="shared" si="1"/>
        <v>7.0000000000000284E-2</v>
      </c>
      <c r="P53">
        <v>14.877697841726619</v>
      </c>
      <c r="Q53">
        <v>8.7663202771116442</v>
      </c>
      <c r="R53">
        <v>0</v>
      </c>
      <c r="S53">
        <v>2.0538236077804419</v>
      </c>
      <c r="T53">
        <v>11.902158273381296</v>
      </c>
      <c r="U53" s="156">
        <f t="shared" si="2"/>
        <v>37.599999999999994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37.6</v>
      </c>
      <c r="E54">
        <f>GT!N54</f>
        <v>0</v>
      </c>
      <c r="F54">
        <f t="shared" si="4"/>
        <v>72</v>
      </c>
      <c r="G54">
        <f t="shared" si="5"/>
        <v>37.6</v>
      </c>
      <c r="H54" s="154"/>
      <c r="I54">
        <f>BRPL_EOD!AC54+BRPL_EOD!AD54</f>
        <v>14.85</v>
      </c>
      <c r="J54">
        <f>BYPL_EOD!AC54+BYPL_EOD!AD54</f>
        <v>8.75</v>
      </c>
      <c r="K54">
        <f>MES_EOD!AC54+MES_EOD!AD54</f>
        <v>0</v>
      </c>
      <c r="L54">
        <f>NDMC_EOD!AC54+NDMC_EOD!AD54</f>
        <v>2.0499999999999998</v>
      </c>
      <c r="M54">
        <f>TPDDL_EOD!AC54+TPDDL_EOD!AD54</f>
        <v>11.88</v>
      </c>
      <c r="N54">
        <f t="shared" si="0"/>
        <v>37.53</v>
      </c>
      <c r="O54" s="154">
        <f t="shared" si="1"/>
        <v>7.0000000000000284E-2</v>
      </c>
      <c r="P54">
        <v>14.877697841726619</v>
      </c>
      <c r="Q54">
        <v>8.7663202771116442</v>
      </c>
      <c r="R54">
        <v>0</v>
      </c>
      <c r="S54">
        <v>2.0538236077804419</v>
      </c>
      <c r="T54">
        <v>11.902158273381296</v>
      </c>
      <c r="U54" s="156">
        <f t="shared" si="2"/>
        <v>37.599999999999994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37.6</v>
      </c>
      <c r="E55">
        <f>GT!N55</f>
        <v>0</v>
      </c>
      <c r="F55">
        <f t="shared" si="4"/>
        <v>72</v>
      </c>
      <c r="G55">
        <f t="shared" si="5"/>
        <v>37.6</v>
      </c>
      <c r="H55" s="154"/>
      <c r="I55">
        <f>BRPL_EOD!AC55+BRPL_EOD!AD55</f>
        <v>15.62</v>
      </c>
      <c r="J55">
        <f>BYPL_EOD!AC55+BYPL_EOD!AD55</f>
        <v>8.84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38.53</v>
      </c>
      <c r="O55" s="154">
        <f t="shared" si="1"/>
        <v>-0.92999999999999972</v>
      </c>
      <c r="P55">
        <v>15.242979496496236</v>
      </c>
      <c r="Q55">
        <v>8.6266286010900597</v>
      </c>
      <c r="R55">
        <v>0</v>
      </c>
      <c r="S55">
        <v>2.0200363353231245</v>
      </c>
      <c r="T55">
        <v>11.710355567090579</v>
      </c>
      <c r="U55" s="156">
        <f t="shared" si="2"/>
        <v>37.599999999999994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38.6</v>
      </c>
      <c r="E56">
        <f>GT!N56</f>
        <v>0</v>
      </c>
      <c r="F56">
        <f t="shared" si="4"/>
        <v>72</v>
      </c>
      <c r="G56">
        <f t="shared" si="5"/>
        <v>38.6</v>
      </c>
      <c r="H56" s="154"/>
      <c r="I56">
        <f>BRPL_EOD!AC56+BRPL_EOD!AD56</f>
        <v>13.93</v>
      </c>
      <c r="J56">
        <f>BYPL_EOD!AC56+BYPL_EOD!AD56</f>
        <v>11.57</v>
      </c>
      <c r="K56">
        <f>MES_EOD!AC56+MES_EOD!AD56</f>
        <v>0</v>
      </c>
      <c r="L56">
        <f>NDMC_EOD!AC56+NDMC_EOD!AD56</f>
        <v>1.92</v>
      </c>
      <c r="M56">
        <f>TPDDL_EOD!AC56+TPDDL_EOD!AD56</f>
        <v>11.14</v>
      </c>
      <c r="N56">
        <f t="shared" si="0"/>
        <v>38.56</v>
      </c>
      <c r="O56" s="154">
        <f t="shared" si="1"/>
        <v>3.9999999999999147E-2</v>
      </c>
      <c r="P56">
        <v>13.944450207468879</v>
      </c>
      <c r="Q56">
        <v>11.582002074688797</v>
      </c>
      <c r="R56">
        <v>0</v>
      </c>
      <c r="S56">
        <v>1.9219917012448131</v>
      </c>
      <c r="T56">
        <v>11.15155601659751</v>
      </c>
      <c r="U56" s="156">
        <f t="shared" si="2"/>
        <v>38.6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38.6</v>
      </c>
      <c r="E57">
        <f>GT!N57</f>
        <v>0</v>
      </c>
      <c r="F57">
        <f t="shared" si="4"/>
        <v>72</v>
      </c>
      <c r="G57">
        <f t="shared" si="5"/>
        <v>38.6</v>
      </c>
      <c r="H57" s="154"/>
      <c r="I57">
        <f>BRPL_EOD!AC57+BRPL_EOD!AD57</f>
        <v>13.93</v>
      </c>
      <c r="J57">
        <f>BYPL_EOD!AC57+BYPL_EOD!AD57</f>
        <v>11.57</v>
      </c>
      <c r="K57">
        <f>MES_EOD!AC57+MES_EOD!AD57</f>
        <v>0</v>
      </c>
      <c r="L57">
        <f>NDMC_EOD!AC57+NDMC_EOD!AD57</f>
        <v>1.92</v>
      </c>
      <c r="M57">
        <f>TPDDL_EOD!AC57+TPDDL_EOD!AD57</f>
        <v>11.14</v>
      </c>
      <c r="N57">
        <f t="shared" si="0"/>
        <v>38.56</v>
      </c>
      <c r="O57" s="154">
        <f t="shared" si="1"/>
        <v>3.9999999999999147E-2</v>
      </c>
      <c r="P57">
        <v>13.944450207468879</v>
      </c>
      <c r="Q57">
        <v>11.582002074688797</v>
      </c>
      <c r="R57">
        <v>0</v>
      </c>
      <c r="S57">
        <v>1.9219917012448131</v>
      </c>
      <c r="T57">
        <v>11.15155601659751</v>
      </c>
      <c r="U57" s="156">
        <f t="shared" si="2"/>
        <v>38.6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38.6</v>
      </c>
      <c r="E58">
        <f>GT!N58</f>
        <v>0</v>
      </c>
      <c r="F58">
        <f t="shared" si="4"/>
        <v>72</v>
      </c>
      <c r="G58">
        <f t="shared" si="5"/>
        <v>38.6</v>
      </c>
      <c r="H58" s="154"/>
      <c r="I58">
        <f>BRPL_EOD!AC58+BRPL_EOD!AD58</f>
        <v>13.93</v>
      </c>
      <c r="J58">
        <f>BYPL_EOD!AC58+BYPL_EOD!AD58</f>
        <v>11.57</v>
      </c>
      <c r="K58">
        <f>MES_EOD!AC58+MES_EOD!AD58</f>
        <v>0</v>
      </c>
      <c r="L58">
        <f>NDMC_EOD!AC58+NDMC_EOD!AD58</f>
        <v>1.92</v>
      </c>
      <c r="M58">
        <f>TPDDL_EOD!AC58+TPDDL_EOD!AD58</f>
        <v>11.14</v>
      </c>
      <c r="N58">
        <f t="shared" si="0"/>
        <v>38.56</v>
      </c>
      <c r="O58" s="154">
        <f t="shared" si="1"/>
        <v>3.9999999999999147E-2</v>
      </c>
      <c r="P58">
        <v>13.944450207468879</v>
      </c>
      <c r="Q58">
        <v>11.582002074688797</v>
      </c>
      <c r="R58">
        <v>0</v>
      </c>
      <c r="S58">
        <v>1.9219917012448131</v>
      </c>
      <c r="T58">
        <v>11.15155601659751</v>
      </c>
      <c r="U58" s="156">
        <f t="shared" si="2"/>
        <v>38.6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38.6</v>
      </c>
      <c r="E59">
        <f>GT!N59</f>
        <v>0</v>
      </c>
      <c r="F59">
        <f t="shared" si="4"/>
        <v>72</v>
      </c>
      <c r="G59">
        <f t="shared" si="5"/>
        <v>38.6</v>
      </c>
      <c r="H59" s="154"/>
      <c r="I59">
        <f>BRPL_EOD!AC59+BRPL_EOD!AD59</f>
        <v>15.62</v>
      </c>
      <c r="J59">
        <f>BYPL_EOD!AC59+BYPL_EOD!AD59</f>
        <v>8.84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38.53</v>
      </c>
      <c r="O59" s="154">
        <f t="shared" si="1"/>
        <v>7.0000000000000284E-2</v>
      </c>
      <c r="P59">
        <v>15.648377887360498</v>
      </c>
      <c r="Q59">
        <v>8.8560602128211787</v>
      </c>
      <c r="R59">
        <v>0</v>
      </c>
      <c r="S59">
        <v>2.0737607059434207</v>
      </c>
      <c r="T59">
        <v>12.021801193874904</v>
      </c>
      <c r="U59" s="156">
        <f t="shared" si="2"/>
        <v>38.6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38.6</v>
      </c>
      <c r="E60">
        <f>GT!N60</f>
        <v>0</v>
      </c>
      <c r="F60">
        <f t="shared" si="4"/>
        <v>72</v>
      </c>
      <c r="G60">
        <f t="shared" si="5"/>
        <v>38.6</v>
      </c>
      <c r="H60" s="154"/>
      <c r="I60">
        <f>BRPL_EOD!AC60+BRPL_EOD!AD60</f>
        <v>15.62</v>
      </c>
      <c r="J60">
        <f>BYPL_EOD!AC60+BYPL_EOD!AD60</f>
        <v>8.84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38.53</v>
      </c>
      <c r="O60" s="154">
        <f t="shared" si="1"/>
        <v>7.0000000000000284E-2</v>
      </c>
      <c r="P60">
        <v>15.648377887360498</v>
      </c>
      <c r="Q60">
        <v>8.8560602128211787</v>
      </c>
      <c r="R60">
        <v>0</v>
      </c>
      <c r="S60">
        <v>2.0737607059434207</v>
      </c>
      <c r="T60">
        <v>12.021801193874904</v>
      </c>
      <c r="U60" s="156">
        <f t="shared" si="2"/>
        <v>38.6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38.6</v>
      </c>
      <c r="E61">
        <f>GT!N61</f>
        <v>0</v>
      </c>
      <c r="F61">
        <f t="shared" si="4"/>
        <v>72</v>
      </c>
      <c r="G61">
        <f t="shared" si="5"/>
        <v>38.6</v>
      </c>
      <c r="H61" s="154"/>
      <c r="I61">
        <f>BRPL_EOD!AC61+BRPL_EOD!AD61</f>
        <v>15.62</v>
      </c>
      <c r="J61">
        <f>BYPL_EOD!AC61+BYPL_EOD!AD61</f>
        <v>8.84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38.53</v>
      </c>
      <c r="O61" s="154">
        <f t="shared" si="1"/>
        <v>7.0000000000000284E-2</v>
      </c>
      <c r="P61">
        <v>15.648377887360498</v>
      </c>
      <c r="Q61">
        <v>8.8560602128211787</v>
      </c>
      <c r="R61">
        <v>0</v>
      </c>
      <c r="S61">
        <v>2.0737607059434207</v>
      </c>
      <c r="T61">
        <v>12.021801193874904</v>
      </c>
      <c r="U61" s="156">
        <f t="shared" si="2"/>
        <v>38.6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38.6</v>
      </c>
      <c r="E62">
        <f>GT!N62</f>
        <v>0</v>
      </c>
      <c r="F62">
        <f t="shared" si="4"/>
        <v>72</v>
      </c>
      <c r="G62">
        <f t="shared" si="5"/>
        <v>38.6</v>
      </c>
      <c r="H62" s="154"/>
      <c r="I62">
        <f>BRPL_EOD!AC62+BRPL_EOD!AD62</f>
        <v>15.62</v>
      </c>
      <c r="J62">
        <f>BYPL_EOD!AC62+BYPL_EOD!AD62</f>
        <v>8.84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38.53</v>
      </c>
      <c r="O62" s="154">
        <f t="shared" si="1"/>
        <v>7.0000000000000284E-2</v>
      </c>
      <c r="P62">
        <v>15.648377887360498</v>
      </c>
      <c r="Q62">
        <v>8.8560602128211787</v>
      </c>
      <c r="R62">
        <v>0</v>
      </c>
      <c r="S62">
        <v>2.0737607059434207</v>
      </c>
      <c r="T62">
        <v>12.021801193874904</v>
      </c>
      <c r="U62" s="156">
        <f t="shared" si="2"/>
        <v>38.6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38.6</v>
      </c>
      <c r="E63">
        <f>GT!N63</f>
        <v>0</v>
      </c>
      <c r="F63">
        <f t="shared" si="4"/>
        <v>72</v>
      </c>
      <c r="G63">
        <f t="shared" si="5"/>
        <v>38.6</v>
      </c>
      <c r="H63" s="154"/>
      <c r="I63">
        <f>BRPL_EOD!AC63+BRPL_EOD!AD63</f>
        <v>15.62</v>
      </c>
      <c r="J63">
        <f>BYPL_EOD!AC63+BYPL_EOD!AD63</f>
        <v>8.84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38.53</v>
      </c>
      <c r="O63" s="154">
        <f t="shared" si="1"/>
        <v>7.0000000000000284E-2</v>
      </c>
      <c r="P63">
        <v>15.648377887360498</v>
      </c>
      <c r="Q63">
        <v>8.8560602128211787</v>
      </c>
      <c r="R63">
        <v>0</v>
      </c>
      <c r="S63">
        <v>2.0737607059434207</v>
      </c>
      <c r="T63">
        <v>12.021801193874904</v>
      </c>
      <c r="U63" s="156">
        <f t="shared" si="2"/>
        <v>38.6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38.6</v>
      </c>
      <c r="E64">
        <f>GT!N64</f>
        <v>0</v>
      </c>
      <c r="F64">
        <f t="shared" si="4"/>
        <v>72</v>
      </c>
      <c r="G64">
        <f t="shared" si="5"/>
        <v>38.6</v>
      </c>
      <c r="H64" s="154"/>
      <c r="I64">
        <f>BRPL_EOD!AC64+BRPL_EOD!AD64</f>
        <v>15.62</v>
      </c>
      <c r="J64">
        <f>BYPL_EOD!AC64+BYPL_EOD!AD64</f>
        <v>8.84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38.53</v>
      </c>
      <c r="O64" s="154">
        <f t="shared" si="1"/>
        <v>7.0000000000000284E-2</v>
      </c>
      <c r="P64">
        <v>15.648377887360498</v>
      </c>
      <c r="Q64">
        <v>8.8560602128211787</v>
      </c>
      <c r="R64">
        <v>0</v>
      </c>
      <c r="S64">
        <v>2.0737607059434207</v>
      </c>
      <c r="T64">
        <v>12.021801193874904</v>
      </c>
      <c r="U64" s="156">
        <f t="shared" si="2"/>
        <v>38.6</v>
      </c>
      <c r="V64" s="154">
        <f t="shared" si="3"/>
        <v>0</v>
      </c>
      <c r="X64" s="159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38.6</v>
      </c>
      <c r="E65">
        <f>GT!N65</f>
        <v>0</v>
      </c>
      <c r="F65">
        <f t="shared" si="4"/>
        <v>72</v>
      </c>
      <c r="G65">
        <f t="shared" si="5"/>
        <v>38.6</v>
      </c>
      <c r="H65" s="154"/>
      <c r="I65">
        <f>BRPL_EOD!AC65+BRPL_EOD!AD65</f>
        <v>15.62</v>
      </c>
      <c r="J65">
        <f>BYPL_EOD!AC65+BYPL_EOD!AD65</f>
        <v>8.84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38.53</v>
      </c>
      <c r="O65" s="154">
        <f t="shared" si="1"/>
        <v>7.0000000000000284E-2</v>
      </c>
      <c r="P65">
        <v>15.648377887360498</v>
      </c>
      <c r="Q65">
        <v>8.8560602128211787</v>
      </c>
      <c r="R65">
        <v>0</v>
      </c>
      <c r="S65">
        <v>2.0737607059434207</v>
      </c>
      <c r="T65">
        <v>12.021801193874904</v>
      </c>
      <c r="U65" s="156">
        <f t="shared" si="2"/>
        <v>38.6</v>
      </c>
      <c r="V65" s="154">
        <f t="shared" si="3"/>
        <v>0</v>
      </c>
      <c r="X65" s="159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38.6</v>
      </c>
      <c r="E66">
        <f>GT!N66</f>
        <v>0</v>
      </c>
      <c r="F66">
        <f t="shared" si="4"/>
        <v>72</v>
      </c>
      <c r="G66">
        <f t="shared" si="5"/>
        <v>38.6</v>
      </c>
      <c r="H66" s="154"/>
      <c r="I66">
        <f>BRPL_EOD!AC66+BRPL_EOD!AD66</f>
        <v>15.62</v>
      </c>
      <c r="J66">
        <f>BYPL_EOD!AC66+BYPL_EOD!AD66</f>
        <v>8.84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38.53</v>
      </c>
      <c r="O66" s="154">
        <f t="shared" si="1"/>
        <v>7.0000000000000284E-2</v>
      </c>
      <c r="P66">
        <v>15.648377887360498</v>
      </c>
      <c r="Q66">
        <v>8.8560602128211787</v>
      </c>
      <c r="R66">
        <v>0</v>
      </c>
      <c r="S66">
        <v>2.0737607059434207</v>
      </c>
      <c r="T66">
        <v>12.021801193874904</v>
      </c>
      <c r="U66" s="156">
        <f t="shared" si="2"/>
        <v>38.6</v>
      </c>
      <c r="V66" s="154">
        <f t="shared" si="3"/>
        <v>0</v>
      </c>
      <c r="X66" s="159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38.6</v>
      </c>
      <c r="E67">
        <f>GT!N67</f>
        <v>0</v>
      </c>
      <c r="F67">
        <f t="shared" si="4"/>
        <v>72</v>
      </c>
      <c r="G67">
        <f t="shared" si="5"/>
        <v>38.6</v>
      </c>
      <c r="H67" s="154"/>
      <c r="I67">
        <f>BRPL_EOD!AC67+BRPL_EOD!AD67</f>
        <v>15.62</v>
      </c>
      <c r="J67">
        <f>BYPL_EOD!AC67+BYPL_EOD!AD67</f>
        <v>8.84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38.53</v>
      </c>
      <c r="O67" s="154">
        <f t="shared" ref="O67:O98" si="7">G67-N67</f>
        <v>7.0000000000000284E-2</v>
      </c>
      <c r="P67">
        <v>15.648377887360498</v>
      </c>
      <c r="Q67">
        <v>8.8560602128211787</v>
      </c>
      <c r="R67">
        <v>0</v>
      </c>
      <c r="S67">
        <v>2.0737607059434207</v>
      </c>
      <c r="T67">
        <v>12.021801193874904</v>
      </c>
      <c r="U67" s="156">
        <f t="shared" ref="U67:U98" si="8">SUM(P67:T67)</f>
        <v>38.6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38.6</v>
      </c>
      <c r="E68">
        <f>GT!N68</f>
        <v>0</v>
      </c>
      <c r="F68">
        <f t="shared" ref="F68:F98" si="10">B68+C68</f>
        <v>72</v>
      </c>
      <c r="G68">
        <f t="shared" ref="G68:G98" si="11">D68+E68-X68</f>
        <v>38.6</v>
      </c>
      <c r="H68" s="154"/>
      <c r="I68">
        <f>BRPL_EOD!AC68+BRPL_EOD!AD68</f>
        <v>15.62</v>
      </c>
      <c r="J68">
        <f>BYPL_EOD!AC68+BYPL_EOD!AD68</f>
        <v>8.84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38.53</v>
      </c>
      <c r="O68" s="154">
        <f t="shared" si="7"/>
        <v>7.0000000000000284E-2</v>
      </c>
      <c r="P68">
        <v>15.648377887360498</v>
      </c>
      <c r="Q68">
        <v>8.8560602128211787</v>
      </c>
      <c r="R68">
        <v>0</v>
      </c>
      <c r="S68">
        <v>2.0737607059434207</v>
      </c>
      <c r="T68">
        <v>12.021801193874904</v>
      </c>
      <c r="U68" s="156">
        <f t="shared" si="8"/>
        <v>38.6</v>
      </c>
      <c r="V68" s="154">
        <f t="shared" si="9"/>
        <v>0</v>
      </c>
      <c r="X68" s="159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38.6</v>
      </c>
      <c r="E69">
        <f>GT!N69</f>
        <v>0</v>
      </c>
      <c r="F69">
        <f t="shared" si="10"/>
        <v>72</v>
      </c>
      <c r="G69">
        <f t="shared" si="11"/>
        <v>38.6</v>
      </c>
      <c r="H69" s="154"/>
      <c r="I69">
        <f>BRPL_EOD!AC69+BRPL_EOD!AD69</f>
        <v>15.62</v>
      </c>
      <c r="J69">
        <f>BYPL_EOD!AC69+BYPL_EOD!AD69</f>
        <v>8.84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38.53</v>
      </c>
      <c r="O69" s="154">
        <f t="shared" si="7"/>
        <v>7.0000000000000284E-2</v>
      </c>
      <c r="P69">
        <v>15.648377887360498</v>
      </c>
      <c r="Q69">
        <v>8.8560602128211787</v>
      </c>
      <c r="R69">
        <v>0</v>
      </c>
      <c r="S69">
        <v>2.0737607059434207</v>
      </c>
      <c r="T69">
        <v>12.021801193874904</v>
      </c>
      <c r="U69" s="156">
        <f t="shared" si="8"/>
        <v>38.6</v>
      </c>
      <c r="V69" s="154">
        <f t="shared" si="9"/>
        <v>0</v>
      </c>
      <c r="X69" s="159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38.6</v>
      </c>
      <c r="E70">
        <f>GT!N70</f>
        <v>0</v>
      </c>
      <c r="F70">
        <f t="shared" si="10"/>
        <v>72</v>
      </c>
      <c r="G70">
        <f t="shared" si="11"/>
        <v>38.6</v>
      </c>
      <c r="H70" s="154"/>
      <c r="I70">
        <f>BRPL_EOD!AC70+BRPL_EOD!AD70</f>
        <v>15.62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38.53</v>
      </c>
      <c r="O70" s="154">
        <f t="shared" si="7"/>
        <v>7.0000000000000284E-2</v>
      </c>
      <c r="P70">
        <v>15.648377887360498</v>
      </c>
      <c r="Q70">
        <v>8.8560602128211787</v>
      </c>
      <c r="R70">
        <v>0</v>
      </c>
      <c r="S70">
        <v>2.0737607059434207</v>
      </c>
      <c r="T70">
        <v>12.021801193874904</v>
      </c>
      <c r="U70" s="156">
        <f t="shared" si="8"/>
        <v>38.6</v>
      </c>
      <c r="V70" s="154">
        <f t="shared" si="9"/>
        <v>0</v>
      </c>
      <c r="X70" s="159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37.6</v>
      </c>
      <c r="E71">
        <f>GT!N71</f>
        <v>0</v>
      </c>
      <c r="F71">
        <f t="shared" si="10"/>
        <v>72</v>
      </c>
      <c r="G71">
        <f t="shared" si="11"/>
        <v>37.6</v>
      </c>
      <c r="H71" s="154"/>
      <c r="I71">
        <f>BRPL_EOD!AC71+BRPL_EOD!AD71</f>
        <v>14.85</v>
      </c>
      <c r="J71">
        <f>BYPL_EOD!AC71+BYPL_EOD!AD71</f>
        <v>8.75</v>
      </c>
      <c r="K71">
        <f>MES_EOD!AC71+MES_EOD!AD71</f>
        <v>0</v>
      </c>
      <c r="L71">
        <f>NDMC_EOD!AC71+NDMC_EOD!AD71</f>
        <v>2.0499999999999998</v>
      </c>
      <c r="M71">
        <f>TPDDL_EOD!AC71+TPDDL_EOD!AD71</f>
        <v>11.88</v>
      </c>
      <c r="N71">
        <f t="shared" si="6"/>
        <v>37.53</v>
      </c>
      <c r="O71" s="154">
        <f t="shared" si="7"/>
        <v>7.0000000000000284E-2</v>
      </c>
      <c r="P71">
        <v>14.877697841726619</v>
      </c>
      <c r="Q71">
        <v>8.7663202771116442</v>
      </c>
      <c r="R71">
        <v>0</v>
      </c>
      <c r="S71">
        <v>2.0538236077804419</v>
      </c>
      <c r="T71">
        <v>11.902158273381296</v>
      </c>
      <c r="U71" s="156">
        <f t="shared" si="8"/>
        <v>37.599999999999994</v>
      </c>
      <c r="V71" s="154">
        <f t="shared" si="9"/>
        <v>0</v>
      </c>
      <c r="X71" s="159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37.6</v>
      </c>
      <c r="E72">
        <f>GT!N72</f>
        <v>0</v>
      </c>
      <c r="F72">
        <f t="shared" si="10"/>
        <v>72</v>
      </c>
      <c r="G72">
        <f t="shared" si="11"/>
        <v>37.6</v>
      </c>
      <c r="H72" s="154"/>
      <c r="I72">
        <f>BRPL_EOD!AC72+BRPL_EOD!AD72</f>
        <v>14.85</v>
      </c>
      <c r="J72">
        <f>BYPL_EOD!AC72+BYPL_EOD!AD72</f>
        <v>8.75</v>
      </c>
      <c r="K72">
        <f>MES_EOD!AC72+MES_EOD!AD72</f>
        <v>0</v>
      </c>
      <c r="L72">
        <f>NDMC_EOD!AC72+NDMC_EOD!AD72</f>
        <v>2.0499999999999998</v>
      </c>
      <c r="M72">
        <f>TPDDL_EOD!AC72+TPDDL_EOD!AD72</f>
        <v>11.88</v>
      </c>
      <c r="N72">
        <f t="shared" si="6"/>
        <v>37.53</v>
      </c>
      <c r="O72" s="154">
        <f t="shared" si="7"/>
        <v>7.0000000000000284E-2</v>
      </c>
      <c r="P72">
        <v>14.877697841726619</v>
      </c>
      <c r="Q72">
        <v>8.7663202771116442</v>
      </c>
      <c r="R72">
        <v>0</v>
      </c>
      <c r="S72">
        <v>2.0538236077804419</v>
      </c>
      <c r="T72">
        <v>11.902158273381296</v>
      </c>
      <c r="U72" s="156">
        <f t="shared" si="8"/>
        <v>37.599999999999994</v>
      </c>
      <c r="V72" s="154">
        <f t="shared" si="9"/>
        <v>0</v>
      </c>
      <c r="X72" s="159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37.6</v>
      </c>
      <c r="E73">
        <f>GT!N73</f>
        <v>0</v>
      </c>
      <c r="F73">
        <f t="shared" si="10"/>
        <v>72</v>
      </c>
      <c r="G73">
        <f t="shared" si="11"/>
        <v>37.6</v>
      </c>
      <c r="H73" s="154"/>
      <c r="I73">
        <f>BRPL_EOD!AC73+BRPL_EOD!AD73</f>
        <v>14.85</v>
      </c>
      <c r="J73">
        <f>BYPL_EOD!AC73+BYPL_EOD!AD73</f>
        <v>8.75</v>
      </c>
      <c r="K73">
        <f>MES_EOD!AC73+MES_EOD!AD73</f>
        <v>0</v>
      </c>
      <c r="L73">
        <f>NDMC_EOD!AC73+NDMC_EOD!AD73</f>
        <v>2.0499999999999998</v>
      </c>
      <c r="M73">
        <f>TPDDL_EOD!AC73+TPDDL_EOD!AD73</f>
        <v>11.88</v>
      </c>
      <c r="N73">
        <f t="shared" si="6"/>
        <v>37.53</v>
      </c>
      <c r="O73" s="154">
        <f t="shared" si="7"/>
        <v>7.0000000000000284E-2</v>
      </c>
      <c r="P73">
        <v>14.877697841726619</v>
      </c>
      <c r="Q73">
        <v>8.7663202771116442</v>
      </c>
      <c r="R73">
        <v>0</v>
      </c>
      <c r="S73">
        <v>2.0538236077804419</v>
      </c>
      <c r="T73">
        <v>11.902158273381296</v>
      </c>
      <c r="U73" s="156">
        <f t="shared" si="8"/>
        <v>37.599999999999994</v>
      </c>
      <c r="V73" s="154">
        <f t="shared" si="9"/>
        <v>0</v>
      </c>
      <c r="X73" s="159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37.6</v>
      </c>
      <c r="E74">
        <f>GT!N74</f>
        <v>0</v>
      </c>
      <c r="F74">
        <f t="shared" si="10"/>
        <v>72</v>
      </c>
      <c r="G74">
        <f t="shared" si="11"/>
        <v>37.6</v>
      </c>
      <c r="H74" s="154"/>
      <c r="I74">
        <f>BRPL_EOD!AC74+BRPL_EOD!AD74</f>
        <v>14.85</v>
      </c>
      <c r="J74">
        <f>BYPL_EOD!AC74+BYPL_EOD!AD74</f>
        <v>8.75</v>
      </c>
      <c r="K74">
        <f>MES_EOD!AC74+MES_EOD!AD74</f>
        <v>0</v>
      </c>
      <c r="L74">
        <f>NDMC_EOD!AC74+NDMC_EOD!AD74</f>
        <v>2.0499999999999998</v>
      </c>
      <c r="M74">
        <f>TPDDL_EOD!AC74+TPDDL_EOD!AD74</f>
        <v>11.88</v>
      </c>
      <c r="N74">
        <f t="shared" si="6"/>
        <v>37.53</v>
      </c>
      <c r="O74" s="154">
        <f t="shared" si="7"/>
        <v>7.0000000000000284E-2</v>
      </c>
      <c r="P74">
        <v>14.877697841726619</v>
      </c>
      <c r="Q74">
        <v>8.7663202771116442</v>
      </c>
      <c r="R74">
        <v>0</v>
      </c>
      <c r="S74">
        <v>2.0538236077804419</v>
      </c>
      <c r="T74">
        <v>11.902158273381296</v>
      </c>
      <c r="U74" s="156">
        <f t="shared" si="8"/>
        <v>37.599999999999994</v>
      </c>
      <c r="V74" s="154">
        <f t="shared" si="9"/>
        <v>0</v>
      </c>
      <c r="X74" s="159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54"/>
      <c r="I75">
        <f>BRPL_EOD!AC75+BRPL_EOD!AD75</f>
        <v>14.85</v>
      </c>
      <c r="J75">
        <f>BYPL_EOD!AC75+BYPL_EOD!AD75</f>
        <v>8.75</v>
      </c>
      <c r="K75">
        <f>MES_EOD!AC75+MES_EOD!AD75</f>
        <v>0</v>
      </c>
      <c r="L75">
        <f>NDMC_EOD!AC75+NDMC_EOD!AD75</f>
        <v>2.0499999999999998</v>
      </c>
      <c r="M75">
        <f>TPDDL_EOD!AC75+TPDDL_EOD!AD75</f>
        <v>11.88</v>
      </c>
      <c r="N75">
        <f t="shared" si="6"/>
        <v>37.53</v>
      </c>
      <c r="O75" s="154">
        <f t="shared" si="7"/>
        <v>7.0000000000000284E-2</v>
      </c>
      <c r="P75">
        <v>14.877697841726619</v>
      </c>
      <c r="Q75">
        <v>8.7663202771116442</v>
      </c>
      <c r="R75">
        <v>0</v>
      </c>
      <c r="S75">
        <v>2.0538236077804419</v>
      </c>
      <c r="T75">
        <v>11.902158273381296</v>
      </c>
      <c r="U75" s="156">
        <f t="shared" si="8"/>
        <v>37.599999999999994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54"/>
      <c r="I76">
        <f>BRPL_EOD!AC76+BRPL_EOD!AD76</f>
        <v>14.85</v>
      </c>
      <c r="J76">
        <f>BYPL_EOD!AC76+BYPL_EOD!AD76</f>
        <v>8.75</v>
      </c>
      <c r="K76">
        <f>MES_EOD!AC76+MES_EOD!AD76</f>
        <v>0</v>
      </c>
      <c r="L76">
        <f>NDMC_EOD!AC76+NDMC_EOD!AD76</f>
        <v>2.0499999999999998</v>
      </c>
      <c r="M76">
        <f>TPDDL_EOD!AC76+TPDDL_EOD!AD76</f>
        <v>11.88</v>
      </c>
      <c r="N76">
        <f t="shared" si="6"/>
        <v>37.53</v>
      </c>
      <c r="O76" s="154">
        <f t="shared" si="7"/>
        <v>7.0000000000000284E-2</v>
      </c>
      <c r="P76">
        <v>14.877697841726619</v>
      </c>
      <c r="Q76">
        <v>8.7663202771116442</v>
      </c>
      <c r="R76">
        <v>0</v>
      </c>
      <c r="S76">
        <v>2.0538236077804419</v>
      </c>
      <c r="T76">
        <v>11.902158273381296</v>
      </c>
      <c r="U76" s="156">
        <f t="shared" si="8"/>
        <v>37.599999999999994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54"/>
      <c r="I77">
        <f>BRPL_EOD!AC77+BRPL_EOD!AD77</f>
        <v>14.85</v>
      </c>
      <c r="J77">
        <f>BYPL_EOD!AC77+BYPL_EOD!AD77</f>
        <v>8.75</v>
      </c>
      <c r="K77">
        <f>MES_EOD!AC77+MES_EOD!AD77</f>
        <v>0</v>
      </c>
      <c r="L77">
        <f>NDMC_EOD!AC77+NDMC_EOD!AD77</f>
        <v>2.0499999999999998</v>
      </c>
      <c r="M77">
        <f>TPDDL_EOD!AC77+TPDDL_EOD!AD77</f>
        <v>11.88</v>
      </c>
      <c r="N77">
        <f t="shared" si="6"/>
        <v>37.53</v>
      </c>
      <c r="O77" s="154">
        <f t="shared" si="7"/>
        <v>7.0000000000000284E-2</v>
      </c>
      <c r="P77">
        <v>14.877697841726619</v>
      </c>
      <c r="Q77">
        <v>8.7663202771116442</v>
      </c>
      <c r="R77">
        <v>0</v>
      </c>
      <c r="S77">
        <v>2.0538236077804419</v>
      </c>
      <c r="T77">
        <v>11.902158273381296</v>
      </c>
      <c r="U77" s="156">
        <f t="shared" si="8"/>
        <v>37.599999999999994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54"/>
      <c r="I78">
        <f>BRPL_EOD!AC78+BRPL_EOD!AD78</f>
        <v>14.85</v>
      </c>
      <c r="J78">
        <f>BYPL_EOD!AC78+BYPL_EOD!AD78</f>
        <v>8.75</v>
      </c>
      <c r="K78">
        <f>MES_EOD!AC78+MES_EOD!AD78</f>
        <v>0</v>
      </c>
      <c r="L78">
        <f>NDMC_EOD!AC78+NDMC_EOD!AD78</f>
        <v>2.0499999999999998</v>
      </c>
      <c r="M78">
        <f>TPDDL_EOD!AC78+TPDDL_EOD!AD78</f>
        <v>11.88</v>
      </c>
      <c r="N78">
        <f t="shared" si="6"/>
        <v>37.53</v>
      </c>
      <c r="O78" s="154">
        <f t="shared" si="7"/>
        <v>7.0000000000000284E-2</v>
      </c>
      <c r="P78">
        <v>14.877697841726619</v>
      </c>
      <c r="Q78">
        <v>8.7663202771116442</v>
      </c>
      <c r="R78">
        <v>0</v>
      </c>
      <c r="S78">
        <v>2.0538236077804419</v>
      </c>
      <c r="T78">
        <v>11.902158273381296</v>
      </c>
      <c r="U78" s="156">
        <f t="shared" si="8"/>
        <v>37.599999999999994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54"/>
      <c r="I79">
        <f>BRPL_EOD!AC79+BRPL_EOD!AD79</f>
        <v>14.85</v>
      </c>
      <c r="J79">
        <f>BYPL_EOD!AC79+BYPL_EOD!AD79</f>
        <v>8.75</v>
      </c>
      <c r="K79">
        <f>MES_EOD!AC79+MES_EOD!AD79</f>
        <v>0</v>
      </c>
      <c r="L79">
        <f>NDMC_EOD!AC79+NDMC_EOD!AD79</f>
        <v>2.0499999999999998</v>
      </c>
      <c r="M79">
        <f>TPDDL_EOD!AC79+TPDDL_EOD!AD79</f>
        <v>11.88</v>
      </c>
      <c r="N79">
        <f t="shared" si="6"/>
        <v>37.53</v>
      </c>
      <c r="O79" s="154">
        <f t="shared" si="7"/>
        <v>7.0000000000000284E-2</v>
      </c>
      <c r="P79">
        <v>14.877697841726619</v>
      </c>
      <c r="Q79">
        <v>8.7663202771116442</v>
      </c>
      <c r="R79">
        <v>0</v>
      </c>
      <c r="S79">
        <v>2.0538236077804419</v>
      </c>
      <c r="T79">
        <v>11.902158273381296</v>
      </c>
      <c r="U79" s="156">
        <f t="shared" si="8"/>
        <v>37.599999999999994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54"/>
      <c r="I80">
        <f>BRPL_EOD!AC80+BRPL_EOD!AD80</f>
        <v>14.85</v>
      </c>
      <c r="J80">
        <f>BYPL_EOD!AC80+BYPL_EOD!AD80</f>
        <v>8.75</v>
      </c>
      <c r="K80">
        <f>MES_EOD!AC80+MES_EOD!AD80</f>
        <v>0</v>
      </c>
      <c r="L80">
        <f>NDMC_EOD!AC80+NDMC_EOD!AD80</f>
        <v>2.0499999999999998</v>
      </c>
      <c r="M80">
        <f>TPDDL_EOD!AC80+TPDDL_EOD!AD80</f>
        <v>11.88</v>
      </c>
      <c r="N80">
        <f t="shared" si="6"/>
        <v>37.53</v>
      </c>
      <c r="O80" s="154">
        <f t="shared" si="7"/>
        <v>7.0000000000000284E-2</v>
      </c>
      <c r="P80">
        <v>14.877697841726619</v>
      </c>
      <c r="Q80">
        <v>8.7663202771116442</v>
      </c>
      <c r="R80">
        <v>0</v>
      </c>
      <c r="S80">
        <v>2.0538236077804419</v>
      </c>
      <c r="T80">
        <v>11.902158273381296</v>
      </c>
      <c r="U80" s="156">
        <f t="shared" si="8"/>
        <v>37.599999999999994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54"/>
      <c r="I81">
        <f>BRPL_EOD!AC81+BRPL_EOD!AD81</f>
        <v>14.85</v>
      </c>
      <c r="J81">
        <f>BYPL_EOD!AC81+BYPL_EOD!AD81</f>
        <v>8.75</v>
      </c>
      <c r="K81">
        <f>MES_EOD!AC81+MES_EOD!AD81</f>
        <v>0</v>
      </c>
      <c r="L81">
        <f>NDMC_EOD!AC81+NDMC_EOD!AD81</f>
        <v>2.0499999999999998</v>
      </c>
      <c r="M81">
        <f>TPDDL_EOD!AC81+TPDDL_EOD!AD81</f>
        <v>11.88</v>
      </c>
      <c r="N81">
        <f t="shared" si="6"/>
        <v>37.53</v>
      </c>
      <c r="O81" s="154">
        <f t="shared" si="7"/>
        <v>7.0000000000000284E-2</v>
      </c>
      <c r="P81">
        <v>14.877697841726619</v>
      </c>
      <c r="Q81">
        <v>8.7663202771116442</v>
      </c>
      <c r="R81">
        <v>0</v>
      </c>
      <c r="S81">
        <v>2.0538236077804419</v>
      </c>
      <c r="T81">
        <v>11.902158273381296</v>
      </c>
      <c r="U81" s="156">
        <f t="shared" si="8"/>
        <v>37.599999999999994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54"/>
      <c r="I82">
        <f>BRPL_EOD!AC82+BRPL_EOD!AD82</f>
        <v>14.85</v>
      </c>
      <c r="J82">
        <f>BYPL_EOD!AC82+BYPL_EOD!AD82</f>
        <v>8.75</v>
      </c>
      <c r="K82">
        <f>MES_EOD!AC82+MES_EOD!AD82</f>
        <v>0</v>
      </c>
      <c r="L82">
        <f>NDMC_EOD!AC82+NDMC_EOD!AD82</f>
        <v>2.0499999999999998</v>
      </c>
      <c r="M82">
        <f>TPDDL_EOD!AC82+TPDDL_EOD!AD82</f>
        <v>11.88</v>
      </c>
      <c r="N82">
        <f t="shared" si="6"/>
        <v>37.53</v>
      </c>
      <c r="O82" s="154">
        <f t="shared" si="7"/>
        <v>7.0000000000000284E-2</v>
      </c>
      <c r="P82">
        <v>14.877697841726619</v>
      </c>
      <c r="Q82">
        <v>8.7663202771116442</v>
      </c>
      <c r="R82">
        <v>0</v>
      </c>
      <c r="S82">
        <v>2.0538236077804419</v>
      </c>
      <c r="T82">
        <v>11.902158273381296</v>
      </c>
      <c r="U82" s="156">
        <f t="shared" si="8"/>
        <v>37.599999999999994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54"/>
      <c r="I83">
        <f>BRPL_EOD!AC83+BRPL_EOD!AD83</f>
        <v>13.57</v>
      </c>
      <c r="J83">
        <f>BYPL_EOD!AC83+BYPL_EOD!AD83</f>
        <v>11.28</v>
      </c>
      <c r="K83">
        <f>MES_EOD!AC83+MES_EOD!AD83</f>
        <v>0</v>
      </c>
      <c r="L83">
        <f>NDMC_EOD!AC83+NDMC_EOD!AD83</f>
        <v>1.87</v>
      </c>
      <c r="M83">
        <f>TPDDL_EOD!AC83+TPDDL_EOD!AD83</f>
        <v>10.86</v>
      </c>
      <c r="N83">
        <f t="shared" si="6"/>
        <v>37.58</v>
      </c>
      <c r="O83" s="154">
        <f t="shared" si="7"/>
        <v>2.0000000000003126E-2</v>
      </c>
      <c r="P83">
        <v>13.57722192655668</v>
      </c>
      <c r="Q83">
        <v>11.286003193187867</v>
      </c>
      <c r="R83">
        <v>0</v>
      </c>
      <c r="S83">
        <v>1.8709952102182015</v>
      </c>
      <c r="T83">
        <v>10.865779670037254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54"/>
      <c r="I84">
        <f>BRPL_EOD!AC84+BRPL_EOD!AD84</f>
        <v>13.57</v>
      </c>
      <c r="J84">
        <f>BYPL_EOD!AC84+BYPL_EOD!AD84</f>
        <v>11.28</v>
      </c>
      <c r="K84">
        <f>MES_EOD!AC84+MES_EOD!AD84</f>
        <v>0</v>
      </c>
      <c r="L84">
        <f>NDMC_EOD!AC84+NDMC_EOD!AD84</f>
        <v>1.87</v>
      </c>
      <c r="M84">
        <f>TPDDL_EOD!AC84+TPDDL_EOD!AD84</f>
        <v>10.86</v>
      </c>
      <c r="N84">
        <f t="shared" si="6"/>
        <v>37.58</v>
      </c>
      <c r="O84" s="154">
        <f t="shared" si="7"/>
        <v>2.0000000000003126E-2</v>
      </c>
      <c r="P84">
        <v>13.57722192655668</v>
      </c>
      <c r="Q84">
        <v>11.286003193187867</v>
      </c>
      <c r="R84">
        <v>0</v>
      </c>
      <c r="S84">
        <v>1.8709952102182015</v>
      </c>
      <c r="T84">
        <v>10.865779670037254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54"/>
      <c r="I85">
        <f>BRPL_EOD!AC85+BRPL_EOD!AD85</f>
        <v>14.85</v>
      </c>
      <c r="J85">
        <f>BYPL_EOD!AC85+BYPL_EOD!AD85</f>
        <v>8.75</v>
      </c>
      <c r="K85">
        <f>MES_EOD!AC85+MES_EOD!AD85</f>
        <v>0</v>
      </c>
      <c r="L85">
        <f>NDMC_EOD!AC85+NDMC_EOD!AD85</f>
        <v>2.0499999999999998</v>
      </c>
      <c r="M85">
        <f>TPDDL_EOD!AC85+TPDDL_EOD!AD85</f>
        <v>11.88</v>
      </c>
      <c r="N85">
        <f t="shared" si="6"/>
        <v>37.53</v>
      </c>
      <c r="O85" s="154">
        <f t="shared" si="7"/>
        <v>7.0000000000000284E-2</v>
      </c>
      <c r="P85">
        <v>14.877697841726619</v>
      </c>
      <c r="Q85">
        <v>8.7663202771116442</v>
      </c>
      <c r="R85">
        <v>0</v>
      </c>
      <c r="S85">
        <v>2.0538236077804419</v>
      </c>
      <c r="T85">
        <v>11.902158273381296</v>
      </c>
      <c r="U85" s="156">
        <f t="shared" si="8"/>
        <v>37.599999999999994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54"/>
      <c r="I86">
        <f>BRPL_EOD!AC86+BRPL_EOD!AD86</f>
        <v>14.85</v>
      </c>
      <c r="J86">
        <f>BYPL_EOD!AC86+BYPL_EOD!AD86</f>
        <v>8.75</v>
      </c>
      <c r="K86">
        <f>MES_EOD!AC86+MES_EOD!AD86</f>
        <v>0</v>
      </c>
      <c r="L86">
        <f>NDMC_EOD!AC86+NDMC_EOD!AD86</f>
        <v>2.0499999999999998</v>
      </c>
      <c r="M86">
        <f>TPDDL_EOD!AC86+TPDDL_EOD!AD86</f>
        <v>11.88</v>
      </c>
      <c r="N86">
        <f t="shared" si="6"/>
        <v>37.53</v>
      </c>
      <c r="O86" s="154">
        <f t="shared" si="7"/>
        <v>7.0000000000000284E-2</v>
      </c>
      <c r="P86">
        <v>14.877697841726619</v>
      </c>
      <c r="Q86">
        <v>8.7663202771116442</v>
      </c>
      <c r="R86">
        <v>0</v>
      </c>
      <c r="S86">
        <v>2.0538236077804419</v>
      </c>
      <c r="T86">
        <v>11.902158273381296</v>
      </c>
      <c r="U86" s="156">
        <f t="shared" si="8"/>
        <v>37.599999999999994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54"/>
      <c r="I87">
        <f>BRPL_EOD!AC87+BRPL_EOD!AD87</f>
        <v>15.62</v>
      </c>
      <c r="J87">
        <f>BYPL_EOD!AC87+BYPL_EOD!AD87</f>
        <v>8.84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38.53</v>
      </c>
      <c r="O87" s="154">
        <f t="shared" si="7"/>
        <v>7.0000000000000284E-2</v>
      </c>
      <c r="P87">
        <v>15.648377887360498</v>
      </c>
      <c r="Q87">
        <v>8.8560602128211787</v>
      </c>
      <c r="R87">
        <v>0</v>
      </c>
      <c r="S87">
        <v>2.0737607059434207</v>
      </c>
      <c r="T87">
        <v>12.021801193874904</v>
      </c>
      <c r="U87" s="156">
        <f t="shared" si="8"/>
        <v>38.6</v>
      </c>
      <c r="V87" s="154">
        <f t="shared" si="9"/>
        <v>0</v>
      </c>
      <c r="X87" s="159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54"/>
      <c r="I88">
        <f>BRPL_EOD!AC88+BRPL_EOD!AD88</f>
        <v>15.62</v>
      </c>
      <c r="J88">
        <f>BYPL_EOD!AC88+BYPL_EOD!AD88</f>
        <v>8.84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38.53</v>
      </c>
      <c r="O88" s="154">
        <f t="shared" si="7"/>
        <v>7.0000000000000284E-2</v>
      </c>
      <c r="P88">
        <v>15.648377887360498</v>
      </c>
      <c r="Q88">
        <v>8.8560602128211787</v>
      </c>
      <c r="R88">
        <v>0</v>
      </c>
      <c r="S88">
        <v>2.0737607059434207</v>
      </c>
      <c r="T88">
        <v>12.021801193874904</v>
      </c>
      <c r="U88" s="156">
        <f t="shared" si="8"/>
        <v>38.6</v>
      </c>
      <c r="V88" s="154">
        <f t="shared" si="9"/>
        <v>0</v>
      </c>
      <c r="X88" s="159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54"/>
      <c r="I89">
        <f>BRPL_EOD!AC89+BRPL_EOD!AD89</f>
        <v>15.62</v>
      </c>
      <c r="J89">
        <f>BYPL_EOD!AC89+BYPL_EOD!AD89</f>
        <v>8.84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38.53</v>
      </c>
      <c r="O89" s="154">
        <f t="shared" si="7"/>
        <v>7.0000000000000284E-2</v>
      </c>
      <c r="P89">
        <v>15.648377887360498</v>
      </c>
      <c r="Q89">
        <v>8.8560602128211787</v>
      </c>
      <c r="R89">
        <v>0</v>
      </c>
      <c r="S89">
        <v>2.0737607059434207</v>
      </c>
      <c r="T89">
        <v>12.021801193874904</v>
      </c>
      <c r="U89" s="156">
        <f t="shared" si="8"/>
        <v>38.6</v>
      </c>
      <c r="V89" s="154">
        <f t="shared" si="9"/>
        <v>0</v>
      </c>
      <c r="X89" s="159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54"/>
      <c r="I90">
        <f>BRPL_EOD!AC90+BRPL_EOD!AD90</f>
        <v>15.62</v>
      </c>
      <c r="J90">
        <f>BYPL_EOD!AC90+BYPL_EOD!AD90</f>
        <v>8.84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38.53</v>
      </c>
      <c r="O90" s="154">
        <f t="shared" si="7"/>
        <v>7.0000000000000284E-2</v>
      </c>
      <c r="P90">
        <v>15.648377887360498</v>
      </c>
      <c r="Q90">
        <v>8.8560602128211787</v>
      </c>
      <c r="R90">
        <v>0</v>
      </c>
      <c r="S90">
        <v>2.0737607059434207</v>
      </c>
      <c r="T90">
        <v>12.021801193874904</v>
      </c>
      <c r="U90" s="156">
        <f t="shared" si="8"/>
        <v>38.6</v>
      </c>
      <c r="V90" s="154">
        <f t="shared" si="9"/>
        <v>0</v>
      </c>
      <c r="X90" s="159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38.6</v>
      </c>
      <c r="E91">
        <f>GT!N91</f>
        <v>0</v>
      </c>
      <c r="F91">
        <f t="shared" si="10"/>
        <v>72</v>
      </c>
      <c r="G91">
        <f t="shared" si="11"/>
        <v>38.6</v>
      </c>
      <c r="H91" s="154"/>
      <c r="I91">
        <f>BRPL_EOD!AC91+BRPL_EOD!AD91</f>
        <v>15.62</v>
      </c>
      <c r="J91">
        <f>BYPL_EOD!AC91+BYPL_EOD!AD91</f>
        <v>8.84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38.53</v>
      </c>
      <c r="O91" s="154">
        <f t="shared" si="7"/>
        <v>7.0000000000000284E-2</v>
      </c>
      <c r="P91">
        <v>15.648377887360498</v>
      </c>
      <c r="Q91">
        <v>8.8560602128211787</v>
      </c>
      <c r="R91">
        <v>0</v>
      </c>
      <c r="S91">
        <v>2.0737607059434207</v>
      </c>
      <c r="T91">
        <v>12.021801193874904</v>
      </c>
      <c r="U91" s="156">
        <f t="shared" si="8"/>
        <v>38.6</v>
      </c>
      <c r="V91" s="154">
        <f t="shared" si="9"/>
        <v>0</v>
      </c>
      <c r="X91" s="159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38.6</v>
      </c>
      <c r="E92">
        <f>GT!N92</f>
        <v>0</v>
      </c>
      <c r="F92">
        <f t="shared" si="10"/>
        <v>72</v>
      </c>
      <c r="G92">
        <f t="shared" si="11"/>
        <v>38.6</v>
      </c>
      <c r="H92" s="154"/>
      <c r="I92">
        <f>BRPL_EOD!AC92+BRPL_EOD!AD92</f>
        <v>15.62</v>
      </c>
      <c r="J92">
        <f>BYPL_EOD!AC92+BYPL_EOD!AD92</f>
        <v>8.84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38.53</v>
      </c>
      <c r="O92" s="154">
        <f t="shared" si="7"/>
        <v>7.0000000000000284E-2</v>
      </c>
      <c r="P92">
        <v>15.648377887360498</v>
      </c>
      <c r="Q92">
        <v>8.8560602128211787</v>
      </c>
      <c r="R92">
        <v>0</v>
      </c>
      <c r="S92">
        <v>2.0737607059434207</v>
      </c>
      <c r="T92">
        <v>12.021801193874904</v>
      </c>
      <c r="U92" s="156">
        <f t="shared" si="8"/>
        <v>38.6</v>
      </c>
      <c r="V92" s="154">
        <f t="shared" si="9"/>
        <v>0</v>
      </c>
      <c r="X92" s="159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38.6</v>
      </c>
      <c r="E93">
        <f>GT!N93</f>
        <v>0</v>
      </c>
      <c r="F93">
        <f t="shared" si="10"/>
        <v>72</v>
      </c>
      <c r="G93">
        <f t="shared" si="11"/>
        <v>38.6</v>
      </c>
      <c r="H93" s="154"/>
      <c r="I93">
        <f>BRPL_EOD!AC93+BRPL_EOD!AD93</f>
        <v>15.62</v>
      </c>
      <c r="J93">
        <f>BYPL_EOD!AC93+BYPL_EOD!AD93</f>
        <v>8.84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38.53</v>
      </c>
      <c r="O93" s="154">
        <f t="shared" si="7"/>
        <v>7.0000000000000284E-2</v>
      </c>
      <c r="P93">
        <v>15.648377887360498</v>
      </c>
      <c r="Q93">
        <v>8.8560602128211787</v>
      </c>
      <c r="R93">
        <v>0</v>
      </c>
      <c r="S93">
        <v>2.0737607059434207</v>
      </c>
      <c r="T93">
        <v>12.021801193874904</v>
      </c>
      <c r="U93" s="156">
        <f t="shared" si="8"/>
        <v>38.6</v>
      </c>
      <c r="V93" s="154">
        <f t="shared" si="9"/>
        <v>0</v>
      </c>
      <c r="X93" s="159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38.6</v>
      </c>
      <c r="E94">
        <f>GT!N94</f>
        <v>0</v>
      </c>
      <c r="F94">
        <f t="shared" si="10"/>
        <v>72</v>
      </c>
      <c r="G94">
        <f t="shared" si="11"/>
        <v>38.6</v>
      </c>
      <c r="H94" s="154"/>
      <c r="I94">
        <f>BRPL_EOD!AC94+BRPL_EOD!AD94</f>
        <v>15.62</v>
      </c>
      <c r="J94">
        <f>BYPL_EOD!AC94+BYPL_EOD!AD94</f>
        <v>8.84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38.53</v>
      </c>
      <c r="O94" s="154">
        <f t="shared" si="7"/>
        <v>7.0000000000000284E-2</v>
      </c>
      <c r="P94">
        <v>15.648377887360498</v>
      </c>
      <c r="Q94">
        <v>8.8560602128211787</v>
      </c>
      <c r="R94">
        <v>0</v>
      </c>
      <c r="S94">
        <v>2.0737607059434207</v>
      </c>
      <c r="T94">
        <v>12.021801193874904</v>
      </c>
      <c r="U94" s="156">
        <f t="shared" si="8"/>
        <v>38.6</v>
      </c>
      <c r="V94" s="154">
        <f t="shared" si="9"/>
        <v>0</v>
      </c>
      <c r="X94" s="159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38.6</v>
      </c>
      <c r="E95">
        <f>GT!N95</f>
        <v>0</v>
      </c>
      <c r="F95">
        <f t="shared" si="10"/>
        <v>72</v>
      </c>
      <c r="G95">
        <f t="shared" si="11"/>
        <v>38.6</v>
      </c>
      <c r="H95" s="154"/>
      <c r="I95">
        <f>BRPL_EOD!AC95+BRPL_EOD!AD95</f>
        <v>15.62</v>
      </c>
      <c r="J95">
        <f>BYPL_EOD!AC95+BYPL_EOD!AD95</f>
        <v>8.84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38.53</v>
      </c>
      <c r="O95" s="154">
        <f t="shared" si="7"/>
        <v>7.0000000000000284E-2</v>
      </c>
      <c r="P95">
        <v>15.648377887360498</v>
      </c>
      <c r="Q95">
        <v>8.8560602128211787</v>
      </c>
      <c r="R95">
        <v>0</v>
      </c>
      <c r="S95">
        <v>2.0737607059434207</v>
      </c>
      <c r="T95">
        <v>12.021801193874904</v>
      </c>
      <c r="U95" s="156">
        <f t="shared" si="8"/>
        <v>38.6</v>
      </c>
      <c r="V95" s="154">
        <f t="shared" si="9"/>
        <v>0</v>
      </c>
      <c r="X95" s="159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38.6</v>
      </c>
      <c r="E96">
        <f>GT!N96</f>
        <v>0</v>
      </c>
      <c r="F96">
        <f t="shared" si="10"/>
        <v>72</v>
      </c>
      <c r="G96">
        <f t="shared" si="11"/>
        <v>38.6</v>
      </c>
      <c r="H96" s="154"/>
      <c r="I96">
        <f>BRPL_EOD!AC96+BRPL_EOD!AD96</f>
        <v>15.62</v>
      </c>
      <c r="J96">
        <f>BYPL_EOD!AC96+BYPL_EOD!AD96</f>
        <v>8.84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38.53</v>
      </c>
      <c r="O96" s="154">
        <f t="shared" si="7"/>
        <v>7.0000000000000284E-2</v>
      </c>
      <c r="P96">
        <v>15.648377887360498</v>
      </c>
      <c r="Q96">
        <v>8.8560602128211787</v>
      </c>
      <c r="R96">
        <v>0</v>
      </c>
      <c r="S96">
        <v>2.0737607059434207</v>
      </c>
      <c r="T96">
        <v>12.021801193874904</v>
      </c>
      <c r="U96" s="156">
        <f t="shared" si="8"/>
        <v>38.6</v>
      </c>
      <c r="V96" s="154">
        <f t="shared" si="9"/>
        <v>0</v>
      </c>
      <c r="X96" s="159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38.6</v>
      </c>
      <c r="E97">
        <f>GT!N97</f>
        <v>0</v>
      </c>
      <c r="F97">
        <f t="shared" si="10"/>
        <v>72</v>
      </c>
      <c r="G97">
        <f t="shared" si="11"/>
        <v>38.6</v>
      </c>
      <c r="H97" s="154"/>
      <c r="I97">
        <f>BRPL_EOD!AC97+BRPL_EOD!AD97</f>
        <v>15.62</v>
      </c>
      <c r="J97">
        <f>BYPL_EOD!AC97+BYPL_EOD!AD97</f>
        <v>8.84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38.53</v>
      </c>
      <c r="O97" s="154">
        <f t="shared" si="7"/>
        <v>7.0000000000000284E-2</v>
      </c>
      <c r="P97">
        <v>15.648377887360498</v>
      </c>
      <c r="Q97">
        <v>8.8560602128211787</v>
      </c>
      <c r="R97">
        <v>0</v>
      </c>
      <c r="S97">
        <v>2.0737607059434207</v>
      </c>
      <c r="T97">
        <v>12.021801193874904</v>
      </c>
      <c r="U97" s="156">
        <f t="shared" si="8"/>
        <v>38.6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38.6</v>
      </c>
      <c r="E98">
        <f>GT!N98</f>
        <v>0</v>
      </c>
      <c r="F98">
        <f t="shared" si="10"/>
        <v>72</v>
      </c>
      <c r="G98">
        <f t="shared" si="11"/>
        <v>38.6</v>
      </c>
      <c r="H98" s="154"/>
      <c r="I98">
        <f>BRPL_EOD!AC98+BRPL_EOD!AD98</f>
        <v>15.62</v>
      </c>
      <c r="J98">
        <f>BYPL_EOD!AC98+BYPL_EOD!AD98</f>
        <v>8.84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38.53</v>
      </c>
      <c r="O98" s="154">
        <f t="shared" si="7"/>
        <v>7.0000000000000284E-2</v>
      </c>
      <c r="P98">
        <v>15.648377887360498</v>
      </c>
      <c r="Q98">
        <v>8.8560602128211787</v>
      </c>
      <c r="R98">
        <v>0</v>
      </c>
      <c r="S98">
        <v>2.0737607059434207</v>
      </c>
      <c r="T98">
        <v>12.021801193874904</v>
      </c>
      <c r="U98" s="156">
        <f t="shared" si="8"/>
        <v>38.6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1.008</v>
      </c>
      <c r="C99" s="156">
        <f t="shared" ref="C99:U99" si="12">SUM(C3:C98)/4000</f>
        <v>0.72</v>
      </c>
      <c r="D99" s="156">
        <f t="shared" si="12"/>
        <v>0.92314999999999847</v>
      </c>
      <c r="E99" s="156">
        <f t="shared" si="12"/>
        <v>0</v>
      </c>
      <c r="F99" s="156">
        <f t="shared" si="12"/>
        <v>1.728</v>
      </c>
      <c r="G99" s="156">
        <f t="shared" si="12"/>
        <v>0.92314999999999847</v>
      </c>
      <c r="H99" s="156"/>
      <c r="I99" s="156">
        <f t="shared" si="12"/>
        <v>0.36984999999999935</v>
      </c>
      <c r="J99" s="156">
        <f t="shared" si="12"/>
        <v>0.21684750000000011</v>
      </c>
      <c r="K99" s="156">
        <f t="shared" si="12"/>
        <v>0</v>
      </c>
      <c r="L99" s="156">
        <f t="shared" si="12"/>
        <v>4.926249999999998E-2</v>
      </c>
      <c r="M99" s="156">
        <f t="shared" si="12"/>
        <v>0.28557749999999998</v>
      </c>
      <c r="N99" s="156">
        <f t="shared" si="12"/>
        <v>0.92153750000000145</v>
      </c>
      <c r="O99" s="156">
        <f t="shared" si="12"/>
        <v>1.6125000000000095E-3</v>
      </c>
      <c r="P99" s="156">
        <f t="shared" si="12"/>
        <v>0.37048859809459567</v>
      </c>
      <c r="Q99" s="156">
        <f t="shared" si="12"/>
        <v>0.21724032196436935</v>
      </c>
      <c r="R99" s="156">
        <f t="shared" si="12"/>
        <v>0</v>
      </c>
      <c r="S99" s="156">
        <f t="shared" si="12"/>
        <v>4.934797500751692E-2</v>
      </c>
      <c r="T99" s="156">
        <f t="shared" si="12"/>
        <v>0.28607310493351723</v>
      </c>
      <c r="U99" s="156">
        <f t="shared" si="12"/>
        <v>0.92314999999999847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44952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[5]GT!A1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211.57999999999998</v>
      </c>
      <c r="E3">
        <f>BAWANA!AM3</f>
        <v>0</v>
      </c>
      <c r="F3">
        <f>(B3+C3)*0.8</f>
        <v>256</v>
      </c>
      <c r="G3">
        <f>(D3+E3)</f>
        <v>211.57999999999998</v>
      </c>
      <c r="H3" s="154"/>
      <c r="I3">
        <f>BRPL_EOD!AK3+BRPL_EOD!AL3</f>
        <v>82.26</v>
      </c>
      <c r="J3">
        <f>BYPL_EOD!AK3+BYPL_EOD!AL3</f>
        <v>47.56</v>
      </c>
      <c r="K3">
        <f>MES_EOD!AK3+MES_EOD!AL3</f>
        <v>5</v>
      </c>
      <c r="L3">
        <f>NDMC_EOD!AK3+NDMC_EOD!AL3</f>
        <v>19.29</v>
      </c>
      <c r="M3">
        <f>TPDDL_EOD!AK3+TPDDL_EOD!AL3</f>
        <v>57.47</v>
      </c>
      <c r="N3">
        <f t="shared" ref="N3:N66" si="0">SUM(I3:M3)</f>
        <v>211.57999999999998</v>
      </c>
      <c r="O3" s="154">
        <f t="shared" ref="O3:O66" si="1">G3-N3</f>
        <v>0</v>
      </c>
      <c r="P3">
        <v>82.26</v>
      </c>
      <c r="Q3">
        <v>47.56</v>
      </c>
      <c r="R3">
        <v>5</v>
      </c>
      <c r="S3">
        <v>19.29</v>
      </c>
      <c r="T3">
        <v>57.47</v>
      </c>
      <c r="U3" s="156">
        <f t="shared" ref="U3:U66" si="2">SUM(P3:T3)</f>
        <v>211.57999999999998</v>
      </c>
      <c r="V3" s="154">
        <f t="shared" ref="V3:V66" si="3">G3-U3</f>
        <v>0</v>
      </c>
      <c r="Y3">
        <f>BAWANA!AW3+BAWANA!AX3</f>
        <v>26.42</v>
      </c>
      <c r="Z3">
        <f>BAWANA!BD3+BAWANA!BE3</f>
        <v>32</v>
      </c>
      <c r="AA3">
        <f>BAWANA!X3+BAWANA!Y3</f>
        <v>26.42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211.57999999999998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211.57999999999998</v>
      </c>
      <c r="H4" s="154"/>
      <c r="I4">
        <f>BRPL_EOD!AK4+BRPL_EOD!AL4</f>
        <v>82.26</v>
      </c>
      <c r="J4">
        <f>BYPL_EOD!AK4+BYPL_EOD!AL4</f>
        <v>47.56</v>
      </c>
      <c r="K4">
        <f>MES_EOD!AK4+MES_EOD!AL4</f>
        <v>5</v>
      </c>
      <c r="L4">
        <f>NDMC_EOD!AK4+NDMC_EOD!AL4</f>
        <v>19.29</v>
      </c>
      <c r="M4">
        <f>TPDDL_EOD!AK4+TPDDL_EOD!AL4</f>
        <v>57.47</v>
      </c>
      <c r="N4">
        <f t="shared" si="0"/>
        <v>211.57999999999998</v>
      </c>
      <c r="O4" s="154">
        <f t="shared" si="1"/>
        <v>0</v>
      </c>
      <c r="P4">
        <v>82.26</v>
      </c>
      <c r="Q4">
        <v>47.56</v>
      </c>
      <c r="R4">
        <v>5</v>
      </c>
      <c r="S4">
        <v>19.29</v>
      </c>
      <c r="T4">
        <v>57.47</v>
      </c>
      <c r="U4" s="156">
        <f t="shared" si="2"/>
        <v>211.57999999999998</v>
      </c>
      <c r="V4" s="154">
        <f t="shared" si="3"/>
        <v>0</v>
      </c>
      <c r="Y4">
        <f>BAWANA!AW4+BAWANA!AX4</f>
        <v>26.42</v>
      </c>
      <c r="Z4">
        <f>BAWANA!BD4+BAWANA!BE4</f>
        <v>32</v>
      </c>
      <c r="AA4">
        <f>BAWANA!X4+BAWANA!Y4</f>
        <v>26.42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211.57999999999998</v>
      </c>
      <c r="E5">
        <f>BAWANA!AM5</f>
        <v>0</v>
      </c>
      <c r="F5">
        <f t="shared" si="4"/>
        <v>256</v>
      </c>
      <c r="G5">
        <f t="shared" si="5"/>
        <v>211.57999999999998</v>
      </c>
      <c r="H5" s="154"/>
      <c r="I5">
        <f>BRPL_EOD!AK5+BRPL_EOD!AL5</f>
        <v>82.26</v>
      </c>
      <c r="J5">
        <f>BYPL_EOD!AK5+BYPL_EOD!AL5</f>
        <v>47.56</v>
      </c>
      <c r="K5">
        <f>MES_EOD!AK5+MES_EOD!AL5</f>
        <v>5</v>
      </c>
      <c r="L5">
        <f>NDMC_EOD!AK5+NDMC_EOD!AL5</f>
        <v>19.29</v>
      </c>
      <c r="M5">
        <f>TPDDL_EOD!AK5+TPDDL_EOD!AL5</f>
        <v>57.47</v>
      </c>
      <c r="N5">
        <f t="shared" si="0"/>
        <v>211.57999999999998</v>
      </c>
      <c r="O5" s="154">
        <f t="shared" si="1"/>
        <v>0</v>
      </c>
      <c r="P5">
        <v>82.26</v>
      </c>
      <c r="Q5">
        <v>47.56</v>
      </c>
      <c r="R5">
        <v>5</v>
      </c>
      <c r="S5">
        <v>19.29</v>
      </c>
      <c r="T5">
        <v>57.47</v>
      </c>
      <c r="U5" s="156">
        <f t="shared" si="2"/>
        <v>211.57999999999998</v>
      </c>
      <c r="V5" s="154">
        <f t="shared" si="3"/>
        <v>0</v>
      </c>
      <c r="Y5">
        <f>BAWANA!AW5+BAWANA!AX5</f>
        <v>26.42</v>
      </c>
      <c r="Z5">
        <f>BAWANA!BD5+BAWANA!BE5</f>
        <v>32</v>
      </c>
      <c r="AA5">
        <f>BAWANA!X5+BAWANA!Y5</f>
        <v>26.42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211.57999999999998</v>
      </c>
      <c r="E6">
        <f>BAWANA!AM6</f>
        <v>0</v>
      </c>
      <c r="F6">
        <f t="shared" si="4"/>
        <v>256</v>
      </c>
      <c r="G6">
        <f t="shared" si="5"/>
        <v>211.57999999999998</v>
      </c>
      <c r="H6" s="154"/>
      <c r="I6">
        <f>BRPL_EOD!AK6+BRPL_EOD!AL6</f>
        <v>82.26</v>
      </c>
      <c r="J6">
        <f>BYPL_EOD!AK6+BYPL_EOD!AL6</f>
        <v>47.56</v>
      </c>
      <c r="K6">
        <f>MES_EOD!AK6+MES_EOD!AL6</f>
        <v>5</v>
      </c>
      <c r="L6">
        <f>NDMC_EOD!AK6+NDMC_EOD!AL6</f>
        <v>19.29</v>
      </c>
      <c r="M6">
        <f>TPDDL_EOD!AK6+TPDDL_EOD!AL6</f>
        <v>57.47</v>
      </c>
      <c r="N6">
        <f t="shared" si="0"/>
        <v>211.57999999999998</v>
      </c>
      <c r="O6" s="154">
        <f t="shared" si="1"/>
        <v>0</v>
      </c>
      <c r="P6">
        <v>82.26</v>
      </c>
      <c r="Q6">
        <v>47.56</v>
      </c>
      <c r="R6">
        <v>5</v>
      </c>
      <c r="S6">
        <v>19.29</v>
      </c>
      <c r="T6">
        <v>57.47</v>
      </c>
      <c r="U6" s="156">
        <f t="shared" si="2"/>
        <v>211.57999999999998</v>
      </c>
      <c r="V6" s="154">
        <f t="shared" si="3"/>
        <v>0</v>
      </c>
      <c r="Y6">
        <f>BAWANA!AW6+BAWANA!AX6</f>
        <v>26.42</v>
      </c>
      <c r="Z6">
        <f>BAWANA!BD6+BAWANA!BE6</f>
        <v>32</v>
      </c>
      <c r="AA6">
        <f>BAWANA!X6+BAWANA!Y6</f>
        <v>26.42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206</v>
      </c>
      <c r="E23">
        <f>BAWANA!AM23</f>
        <v>0</v>
      </c>
      <c r="F23">
        <f t="shared" si="4"/>
        <v>256</v>
      </c>
      <c r="G23">
        <f t="shared" si="5"/>
        <v>206</v>
      </c>
      <c r="H23" s="154"/>
      <c r="I23">
        <f>BRPL_EOD!AK23+BRPL_EOD!AL23</f>
        <v>80.03</v>
      </c>
      <c r="J23">
        <f>BYPL_EOD!AK23+BYPL_EOD!AL23</f>
        <v>46.28</v>
      </c>
      <c r="K23">
        <f>MES_EOD!AK23+MES_EOD!AL23</f>
        <v>5</v>
      </c>
      <c r="L23">
        <f>NDMC_EOD!AK23+NDMC_EOD!AL23</f>
        <v>18.77</v>
      </c>
      <c r="M23">
        <f>TPDDL_EOD!AK23+TPDDL_EOD!AL23</f>
        <v>55.92</v>
      </c>
      <c r="N23">
        <f t="shared" si="0"/>
        <v>206</v>
      </c>
      <c r="O23" s="154">
        <f t="shared" si="1"/>
        <v>0</v>
      </c>
      <c r="P23">
        <v>80.03</v>
      </c>
      <c r="Q23">
        <v>46.28</v>
      </c>
      <c r="R23">
        <v>5</v>
      </c>
      <c r="S23">
        <v>18.77</v>
      </c>
      <c r="T23">
        <v>55.92</v>
      </c>
      <c r="U23" s="156">
        <f t="shared" si="2"/>
        <v>206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206</v>
      </c>
      <c r="E24">
        <f>BAWANA!AM24</f>
        <v>0</v>
      </c>
      <c r="F24">
        <f t="shared" si="4"/>
        <v>256</v>
      </c>
      <c r="G24">
        <f t="shared" si="5"/>
        <v>206</v>
      </c>
      <c r="H24" s="154"/>
      <c r="I24">
        <f>BRPL_EOD!AK24+BRPL_EOD!AL24</f>
        <v>80.03</v>
      </c>
      <c r="J24">
        <f>BYPL_EOD!AK24+BYPL_EOD!AL24</f>
        <v>46.28</v>
      </c>
      <c r="K24">
        <f>MES_EOD!AK24+MES_EOD!AL24</f>
        <v>5</v>
      </c>
      <c r="L24">
        <f>NDMC_EOD!AK24+NDMC_EOD!AL24</f>
        <v>18.77</v>
      </c>
      <c r="M24">
        <f>TPDDL_EOD!AK24+TPDDL_EOD!AL24</f>
        <v>55.92</v>
      </c>
      <c r="N24">
        <f t="shared" si="0"/>
        <v>206</v>
      </c>
      <c r="O24" s="154">
        <f t="shared" si="1"/>
        <v>0</v>
      </c>
      <c r="P24">
        <v>80.03</v>
      </c>
      <c r="Q24">
        <v>46.28</v>
      </c>
      <c r="R24">
        <v>5</v>
      </c>
      <c r="S24">
        <v>18.77</v>
      </c>
      <c r="T24">
        <v>55.92</v>
      </c>
      <c r="U24" s="156">
        <f t="shared" si="2"/>
        <v>206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80.03</v>
      </c>
      <c r="J25">
        <f>BYPL_EOD!AK25+BYPL_EOD!AL25</f>
        <v>46.28</v>
      </c>
      <c r="K25">
        <f>MES_EOD!AK25+MES_EOD!AL25</f>
        <v>5</v>
      </c>
      <c r="L25">
        <f>NDMC_EOD!AK25+NDMC_EOD!AL25</f>
        <v>18.77</v>
      </c>
      <c r="M25">
        <f>TPDDL_EOD!AK25+TPDDL_EOD!AL25</f>
        <v>55.92</v>
      </c>
      <c r="N25">
        <f t="shared" si="0"/>
        <v>206</v>
      </c>
      <c r="O25" s="154">
        <f t="shared" si="1"/>
        <v>0</v>
      </c>
      <c r="P25">
        <v>80.03</v>
      </c>
      <c r="Q25">
        <v>46.28</v>
      </c>
      <c r="R25">
        <v>5</v>
      </c>
      <c r="S25">
        <v>18.77</v>
      </c>
      <c r="T25">
        <v>55.92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80.03</v>
      </c>
      <c r="J26">
        <f>BYPL_EOD!AK26+BYPL_EOD!AL26</f>
        <v>46.28</v>
      </c>
      <c r="K26">
        <f>MES_EOD!AK26+MES_EOD!AL26</f>
        <v>5</v>
      </c>
      <c r="L26">
        <f>NDMC_EOD!AK26+NDMC_EOD!AL26</f>
        <v>18.77</v>
      </c>
      <c r="M26">
        <f>TPDDL_EOD!AK26+TPDDL_EOD!AL26</f>
        <v>55.92</v>
      </c>
      <c r="N26">
        <f t="shared" si="0"/>
        <v>206</v>
      </c>
      <c r="O26" s="154">
        <f t="shared" si="1"/>
        <v>0</v>
      </c>
      <c r="P26">
        <v>80.03</v>
      </c>
      <c r="Q26">
        <v>46.28</v>
      </c>
      <c r="R26">
        <v>5</v>
      </c>
      <c r="S26">
        <v>18.77</v>
      </c>
      <c r="T26">
        <v>55.92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54"/>
      <c r="I27">
        <f>BRPL_EOD!AK27+BRPL_EOD!AL27</f>
        <v>80.03</v>
      </c>
      <c r="J27">
        <f>BYPL_EOD!AK27+BYPL_EOD!AL27</f>
        <v>46.28</v>
      </c>
      <c r="K27">
        <f>MES_EOD!AK27+MES_EOD!AL27</f>
        <v>5</v>
      </c>
      <c r="L27">
        <f>NDMC_EOD!AK27+NDMC_EOD!AL27</f>
        <v>18.77</v>
      </c>
      <c r="M27">
        <f>TPDDL_EOD!AK27+TPDDL_EOD!AL27</f>
        <v>55.92</v>
      </c>
      <c r="N27">
        <f t="shared" si="0"/>
        <v>206</v>
      </c>
      <c r="O27" s="154">
        <f t="shared" si="1"/>
        <v>0</v>
      </c>
      <c r="P27">
        <v>80.03</v>
      </c>
      <c r="Q27">
        <v>46.28</v>
      </c>
      <c r="R27">
        <v>5</v>
      </c>
      <c r="S27">
        <v>18.77</v>
      </c>
      <c r="T27">
        <v>55.92</v>
      </c>
      <c r="U27" s="156">
        <f t="shared" si="2"/>
        <v>206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54"/>
      <c r="I28">
        <f>BRPL_EOD!AK28+BRPL_EOD!AL28</f>
        <v>80.03</v>
      </c>
      <c r="J28">
        <f>BYPL_EOD!AK28+BYPL_EOD!AL28</f>
        <v>46.28</v>
      </c>
      <c r="K28">
        <f>MES_EOD!AK28+MES_EOD!AL28</f>
        <v>5</v>
      </c>
      <c r="L28">
        <f>NDMC_EOD!AK28+NDMC_EOD!AL28</f>
        <v>18.77</v>
      </c>
      <c r="M28">
        <f>TPDDL_EOD!AK28+TPDDL_EOD!AL28</f>
        <v>55.92</v>
      </c>
      <c r="N28">
        <f t="shared" si="0"/>
        <v>206</v>
      </c>
      <c r="O28" s="154">
        <f t="shared" si="1"/>
        <v>0</v>
      </c>
      <c r="P28">
        <v>80.03</v>
      </c>
      <c r="Q28">
        <v>46.28</v>
      </c>
      <c r="R28">
        <v>5</v>
      </c>
      <c r="S28">
        <v>18.77</v>
      </c>
      <c r="T28">
        <v>55.92</v>
      </c>
      <c r="U28" s="156">
        <f t="shared" si="2"/>
        <v>206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54"/>
      <c r="I29">
        <f>BRPL_EOD!AK29+BRPL_EOD!AL29</f>
        <v>75.349999999999994</v>
      </c>
      <c r="J29">
        <f>BYPL_EOD!AK29+BYPL_EOD!AL29</f>
        <v>55</v>
      </c>
      <c r="K29">
        <f>MES_EOD!AK29+MES_EOD!AL29</f>
        <v>5</v>
      </c>
      <c r="L29">
        <f>NDMC_EOD!AK29+NDMC_EOD!AL29</f>
        <v>18</v>
      </c>
      <c r="M29">
        <f>TPDDL_EOD!AK29+TPDDL_EOD!AL29</f>
        <v>52.65</v>
      </c>
      <c r="N29">
        <f t="shared" si="0"/>
        <v>206</v>
      </c>
      <c r="O29" s="154">
        <f t="shared" si="1"/>
        <v>0</v>
      </c>
      <c r="P29">
        <v>75.349999999999994</v>
      </c>
      <c r="Q29">
        <v>55</v>
      </c>
      <c r="R29">
        <v>5</v>
      </c>
      <c r="S29">
        <v>18</v>
      </c>
      <c r="T29">
        <v>52.65</v>
      </c>
      <c r="U29" s="156">
        <f t="shared" si="2"/>
        <v>206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54"/>
      <c r="I30">
        <f>BRPL_EOD!AK30+BRPL_EOD!AL30</f>
        <v>75.349999999999994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52.65</v>
      </c>
      <c r="N30">
        <f t="shared" si="0"/>
        <v>206</v>
      </c>
      <c r="O30" s="154">
        <f t="shared" si="1"/>
        <v>0</v>
      </c>
      <c r="P30">
        <v>75.349999999999994</v>
      </c>
      <c r="Q30">
        <v>55</v>
      </c>
      <c r="R30">
        <v>5</v>
      </c>
      <c r="S30">
        <v>18</v>
      </c>
      <c r="T30">
        <v>52.65</v>
      </c>
      <c r="U30" s="156">
        <f t="shared" si="2"/>
        <v>206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206</v>
      </c>
      <c r="E31">
        <f>BAWANA!AM31</f>
        <v>0</v>
      </c>
      <c r="F31">
        <f t="shared" si="4"/>
        <v>256</v>
      </c>
      <c r="G31">
        <f t="shared" si="5"/>
        <v>206</v>
      </c>
      <c r="H31" s="154"/>
      <c r="I31">
        <f>BRPL_EOD!AK31+BRPL_EOD!AL31</f>
        <v>75.349999999999994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52.65</v>
      </c>
      <c r="N31">
        <f t="shared" si="0"/>
        <v>206</v>
      </c>
      <c r="O31" s="154">
        <f t="shared" si="1"/>
        <v>0</v>
      </c>
      <c r="P31">
        <v>75.349999999999994</v>
      </c>
      <c r="Q31">
        <v>55</v>
      </c>
      <c r="R31">
        <v>5</v>
      </c>
      <c r="S31">
        <v>18</v>
      </c>
      <c r="T31">
        <v>52.65</v>
      </c>
      <c r="U31" s="156">
        <f t="shared" si="2"/>
        <v>206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206</v>
      </c>
      <c r="E32">
        <f>BAWANA!AM32</f>
        <v>0</v>
      </c>
      <c r="F32">
        <f t="shared" si="4"/>
        <v>256</v>
      </c>
      <c r="G32">
        <f t="shared" si="5"/>
        <v>206</v>
      </c>
      <c r="H32" s="154"/>
      <c r="I32">
        <f>BRPL_EOD!AK32+BRPL_EOD!AL32</f>
        <v>75.349999999999994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52.65</v>
      </c>
      <c r="N32">
        <f t="shared" si="0"/>
        <v>206</v>
      </c>
      <c r="O32" s="154">
        <f t="shared" si="1"/>
        <v>0</v>
      </c>
      <c r="P32">
        <v>75.349999999999994</v>
      </c>
      <c r="Q32">
        <v>55</v>
      </c>
      <c r="R32">
        <v>5</v>
      </c>
      <c r="S32">
        <v>18</v>
      </c>
      <c r="T32">
        <v>52.65</v>
      </c>
      <c r="U32" s="156">
        <f t="shared" si="2"/>
        <v>206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206</v>
      </c>
      <c r="E33">
        <f>BAWANA!AM33</f>
        <v>0</v>
      </c>
      <c r="F33">
        <f t="shared" si="4"/>
        <v>256</v>
      </c>
      <c r="G33">
        <f t="shared" si="5"/>
        <v>206</v>
      </c>
      <c r="H33" s="154"/>
      <c r="I33">
        <f>BRPL_EOD!AK33+BRPL_EOD!AL33</f>
        <v>75.349999999999994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52.65</v>
      </c>
      <c r="N33">
        <f t="shared" si="0"/>
        <v>206</v>
      </c>
      <c r="O33" s="154">
        <f t="shared" si="1"/>
        <v>0</v>
      </c>
      <c r="P33">
        <v>75.349999999999994</v>
      </c>
      <c r="Q33">
        <v>55</v>
      </c>
      <c r="R33">
        <v>5</v>
      </c>
      <c r="S33">
        <v>18</v>
      </c>
      <c r="T33">
        <v>52.65</v>
      </c>
      <c r="U33" s="156">
        <f t="shared" si="2"/>
        <v>206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206</v>
      </c>
      <c r="E34">
        <f>BAWANA!AM34</f>
        <v>0</v>
      </c>
      <c r="F34">
        <f t="shared" si="4"/>
        <v>256</v>
      </c>
      <c r="G34">
        <f t="shared" si="5"/>
        <v>206</v>
      </c>
      <c r="H34" s="154"/>
      <c r="I34">
        <f>BRPL_EOD!AK34+BRPL_EOD!AL34</f>
        <v>75.349999999999994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52.65</v>
      </c>
      <c r="N34">
        <f t="shared" si="0"/>
        <v>206</v>
      </c>
      <c r="O34" s="154">
        <f t="shared" si="1"/>
        <v>0</v>
      </c>
      <c r="P34">
        <v>75.349999999999994</v>
      </c>
      <c r="Q34">
        <v>55</v>
      </c>
      <c r="R34">
        <v>5</v>
      </c>
      <c r="S34">
        <v>18</v>
      </c>
      <c r="T34">
        <v>52.65</v>
      </c>
      <c r="U34" s="156">
        <f t="shared" si="2"/>
        <v>206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206</v>
      </c>
      <c r="E35">
        <f>BAWANA!AM35</f>
        <v>0</v>
      </c>
      <c r="F35">
        <f t="shared" si="4"/>
        <v>256</v>
      </c>
      <c r="G35">
        <f t="shared" si="5"/>
        <v>206</v>
      </c>
      <c r="H35" s="154"/>
      <c r="I35">
        <f>BRPL_EOD!AK35+BRPL_EOD!AL35</f>
        <v>80.03</v>
      </c>
      <c r="J35">
        <f>BYPL_EOD!AK35+BYPL_EOD!AL35</f>
        <v>46.28</v>
      </c>
      <c r="K35">
        <f>MES_EOD!AK35+MES_EOD!AL35</f>
        <v>5</v>
      </c>
      <c r="L35">
        <f>NDMC_EOD!AK35+NDMC_EOD!AL35</f>
        <v>18.77</v>
      </c>
      <c r="M35">
        <f>TPDDL_EOD!AK35+TPDDL_EOD!AL35</f>
        <v>55.92</v>
      </c>
      <c r="N35">
        <f t="shared" si="0"/>
        <v>206</v>
      </c>
      <c r="O35" s="154">
        <f t="shared" si="1"/>
        <v>0</v>
      </c>
      <c r="P35">
        <v>80.03</v>
      </c>
      <c r="Q35">
        <v>46.28</v>
      </c>
      <c r="R35">
        <v>5</v>
      </c>
      <c r="S35">
        <v>18.77</v>
      </c>
      <c r="T35">
        <v>55.92</v>
      </c>
      <c r="U35" s="156">
        <f t="shared" si="2"/>
        <v>206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54"/>
      <c r="I36">
        <f>BRPL_EOD!AK36+BRPL_EOD!AL36</f>
        <v>80.03</v>
      </c>
      <c r="J36">
        <f>BYPL_EOD!AK36+BYPL_EOD!AL36</f>
        <v>46.28</v>
      </c>
      <c r="K36">
        <f>MES_EOD!AK36+MES_EOD!AL36</f>
        <v>5</v>
      </c>
      <c r="L36">
        <f>NDMC_EOD!AK36+NDMC_EOD!AL36</f>
        <v>18.77</v>
      </c>
      <c r="M36">
        <f>TPDDL_EOD!AK36+TPDDL_EOD!AL36</f>
        <v>55.92</v>
      </c>
      <c r="N36">
        <f t="shared" si="0"/>
        <v>206</v>
      </c>
      <c r="O36" s="154">
        <f t="shared" si="1"/>
        <v>0</v>
      </c>
      <c r="P36">
        <v>80.03</v>
      </c>
      <c r="Q36">
        <v>46.28</v>
      </c>
      <c r="R36">
        <v>5</v>
      </c>
      <c r="S36">
        <v>18.77</v>
      </c>
      <c r="T36">
        <v>55.92</v>
      </c>
      <c r="U36" s="156">
        <f t="shared" si="2"/>
        <v>206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54"/>
      <c r="I37">
        <f>BRPL_EOD!AK37+BRPL_EOD!AL37</f>
        <v>80.03</v>
      </c>
      <c r="J37">
        <f>BYPL_EOD!AK37+BYPL_EOD!AL37</f>
        <v>46.28</v>
      </c>
      <c r="K37">
        <f>MES_EOD!AK37+MES_EOD!AL37</f>
        <v>5</v>
      </c>
      <c r="L37">
        <f>NDMC_EOD!AK37+NDMC_EOD!AL37</f>
        <v>18.77</v>
      </c>
      <c r="M37">
        <f>TPDDL_EOD!AK37+TPDDL_EOD!AL37</f>
        <v>55.92</v>
      </c>
      <c r="N37">
        <f t="shared" si="0"/>
        <v>206</v>
      </c>
      <c r="O37" s="154">
        <f t="shared" si="1"/>
        <v>0</v>
      </c>
      <c r="P37">
        <v>80.03</v>
      </c>
      <c r="Q37">
        <v>46.28</v>
      </c>
      <c r="R37">
        <v>5</v>
      </c>
      <c r="S37">
        <v>18.77</v>
      </c>
      <c r="T37">
        <v>55.92</v>
      </c>
      <c r="U37" s="156">
        <f t="shared" si="2"/>
        <v>206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54"/>
      <c r="I38">
        <f>BRPL_EOD!AK38+BRPL_EOD!AL38</f>
        <v>80.03</v>
      </c>
      <c r="J38">
        <f>BYPL_EOD!AK38+BYPL_EOD!AL38</f>
        <v>46.28</v>
      </c>
      <c r="K38">
        <f>MES_EOD!AK38+MES_EOD!AL38</f>
        <v>5</v>
      </c>
      <c r="L38">
        <f>NDMC_EOD!AK38+NDMC_EOD!AL38</f>
        <v>18.77</v>
      </c>
      <c r="M38">
        <f>TPDDL_EOD!AK38+TPDDL_EOD!AL38</f>
        <v>55.92</v>
      </c>
      <c r="N38">
        <f t="shared" si="0"/>
        <v>206</v>
      </c>
      <c r="O38" s="154">
        <f t="shared" si="1"/>
        <v>0</v>
      </c>
      <c r="P38">
        <v>80.03</v>
      </c>
      <c r="Q38">
        <v>46.28</v>
      </c>
      <c r="R38">
        <v>5</v>
      </c>
      <c r="S38">
        <v>18.77</v>
      </c>
      <c r="T38">
        <v>55.92</v>
      </c>
      <c r="U38" s="156">
        <f t="shared" si="2"/>
        <v>206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206</v>
      </c>
      <c r="E39">
        <f>BAWANA!AM39</f>
        <v>0</v>
      </c>
      <c r="F39">
        <f t="shared" si="4"/>
        <v>256</v>
      </c>
      <c r="G39">
        <f t="shared" si="5"/>
        <v>206</v>
      </c>
      <c r="H39" s="154"/>
      <c r="I39">
        <f>BRPL_EOD!AK39+BRPL_EOD!AL39</f>
        <v>80.03</v>
      </c>
      <c r="J39">
        <f>BYPL_EOD!AK39+BYPL_EOD!AL39</f>
        <v>46.28</v>
      </c>
      <c r="K39">
        <f>MES_EOD!AK39+MES_EOD!AL39</f>
        <v>5</v>
      </c>
      <c r="L39">
        <f>NDMC_EOD!AK39+NDMC_EOD!AL39</f>
        <v>18.77</v>
      </c>
      <c r="M39">
        <f>TPDDL_EOD!AK39+TPDDL_EOD!AL39</f>
        <v>55.92</v>
      </c>
      <c r="N39">
        <f t="shared" si="0"/>
        <v>206</v>
      </c>
      <c r="O39" s="154">
        <f t="shared" si="1"/>
        <v>0</v>
      </c>
      <c r="P39">
        <v>80.03</v>
      </c>
      <c r="Q39">
        <v>46.28</v>
      </c>
      <c r="R39">
        <v>5</v>
      </c>
      <c r="S39">
        <v>18.77</v>
      </c>
      <c r="T39">
        <v>55.92</v>
      </c>
      <c r="U39" s="156">
        <f t="shared" si="2"/>
        <v>206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206</v>
      </c>
      <c r="E40">
        <f>BAWANA!AM40</f>
        <v>0</v>
      </c>
      <c r="F40">
        <f t="shared" si="4"/>
        <v>256</v>
      </c>
      <c r="G40">
        <f t="shared" si="5"/>
        <v>206</v>
      </c>
      <c r="H40" s="154"/>
      <c r="I40">
        <f>BRPL_EOD!AK40+BRPL_EOD!AL40</f>
        <v>80.03</v>
      </c>
      <c r="J40">
        <f>BYPL_EOD!AK40+BYPL_EOD!AL40</f>
        <v>46.28</v>
      </c>
      <c r="K40">
        <f>MES_EOD!AK40+MES_EOD!AL40</f>
        <v>5</v>
      </c>
      <c r="L40">
        <f>NDMC_EOD!AK40+NDMC_EOD!AL40</f>
        <v>18.77</v>
      </c>
      <c r="M40">
        <f>TPDDL_EOD!AK40+TPDDL_EOD!AL40</f>
        <v>55.92</v>
      </c>
      <c r="N40">
        <f t="shared" si="0"/>
        <v>206</v>
      </c>
      <c r="O40" s="154">
        <f t="shared" si="1"/>
        <v>0</v>
      </c>
      <c r="P40">
        <v>80.03</v>
      </c>
      <c r="Q40">
        <v>46.28</v>
      </c>
      <c r="R40">
        <v>5</v>
      </c>
      <c r="S40">
        <v>18.77</v>
      </c>
      <c r="T40">
        <v>55.92</v>
      </c>
      <c r="U40" s="156">
        <f t="shared" si="2"/>
        <v>206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211.57999999999998</v>
      </c>
      <c r="E41">
        <f>BAWANA!AM41</f>
        <v>0</v>
      </c>
      <c r="F41">
        <f t="shared" si="4"/>
        <v>256</v>
      </c>
      <c r="G41">
        <f t="shared" si="5"/>
        <v>211.57999999999998</v>
      </c>
      <c r="H41" s="154"/>
      <c r="I41">
        <f>BRPL_EOD!AK41+BRPL_EOD!AL41</f>
        <v>82.26</v>
      </c>
      <c r="J41">
        <f>BYPL_EOD!AK41+BYPL_EOD!AL41</f>
        <v>47.56</v>
      </c>
      <c r="K41">
        <f>MES_EOD!AK41+MES_EOD!AL41</f>
        <v>5</v>
      </c>
      <c r="L41">
        <f>NDMC_EOD!AK41+NDMC_EOD!AL41</f>
        <v>19.29</v>
      </c>
      <c r="M41">
        <f>TPDDL_EOD!AK41+TPDDL_EOD!AL41</f>
        <v>57.47</v>
      </c>
      <c r="N41">
        <f t="shared" si="0"/>
        <v>211.57999999999998</v>
      </c>
      <c r="O41" s="154">
        <f t="shared" si="1"/>
        <v>0</v>
      </c>
      <c r="P41">
        <v>82.26</v>
      </c>
      <c r="Q41">
        <v>47.56</v>
      </c>
      <c r="R41">
        <v>5</v>
      </c>
      <c r="S41">
        <v>19.29</v>
      </c>
      <c r="T41">
        <v>57.47</v>
      </c>
      <c r="U41" s="156">
        <f t="shared" si="2"/>
        <v>211.57999999999998</v>
      </c>
      <c r="V41" s="154">
        <f t="shared" si="3"/>
        <v>0</v>
      </c>
      <c r="Y41">
        <f>BAWANA!AW41+BAWANA!AX41</f>
        <v>26.42</v>
      </c>
      <c r="Z41">
        <f>BAWANA!BD41+BAWANA!BE41</f>
        <v>32</v>
      </c>
      <c r="AA41">
        <f>BAWANA!X41+BAWANA!Y41</f>
        <v>26.42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211.57999999999998</v>
      </c>
      <c r="E42">
        <f>BAWANA!AM42</f>
        <v>0</v>
      </c>
      <c r="F42">
        <f t="shared" si="4"/>
        <v>256</v>
      </c>
      <c r="G42">
        <f t="shared" si="5"/>
        <v>211.57999999999998</v>
      </c>
      <c r="H42" s="154"/>
      <c r="I42">
        <f>BRPL_EOD!AK42+BRPL_EOD!AL42</f>
        <v>82.26</v>
      </c>
      <c r="J42">
        <f>BYPL_EOD!AK42+BYPL_EOD!AL42</f>
        <v>47.56</v>
      </c>
      <c r="K42">
        <f>MES_EOD!AK42+MES_EOD!AL42</f>
        <v>5</v>
      </c>
      <c r="L42">
        <f>NDMC_EOD!AK42+NDMC_EOD!AL42</f>
        <v>19.29</v>
      </c>
      <c r="M42">
        <f>TPDDL_EOD!AK42+TPDDL_EOD!AL42</f>
        <v>57.47</v>
      </c>
      <c r="N42">
        <f t="shared" si="0"/>
        <v>211.57999999999998</v>
      </c>
      <c r="O42" s="154">
        <f t="shared" si="1"/>
        <v>0</v>
      </c>
      <c r="P42">
        <v>82.26</v>
      </c>
      <c r="Q42">
        <v>47.56</v>
      </c>
      <c r="R42">
        <v>5</v>
      </c>
      <c r="S42">
        <v>19.29</v>
      </c>
      <c r="T42">
        <v>57.47</v>
      </c>
      <c r="U42" s="156">
        <f t="shared" si="2"/>
        <v>211.57999999999998</v>
      </c>
      <c r="V42" s="154">
        <f t="shared" si="3"/>
        <v>0</v>
      </c>
      <c r="Y42">
        <f>BAWANA!AW42+BAWANA!AX42</f>
        <v>26.42</v>
      </c>
      <c r="Z42">
        <f>BAWANA!BD42+BAWANA!BE42</f>
        <v>32</v>
      </c>
      <c r="AA42">
        <f>BAWANA!X42+BAWANA!Y42</f>
        <v>26.42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211.57999999999998</v>
      </c>
      <c r="E43">
        <f>BAWANA!AM43</f>
        <v>0</v>
      </c>
      <c r="F43">
        <f t="shared" si="4"/>
        <v>256</v>
      </c>
      <c r="G43">
        <f t="shared" si="5"/>
        <v>211.57999999999998</v>
      </c>
      <c r="H43" s="154"/>
      <c r="I43">
        <f>BRPL_EOD!AK43+BRPL_EOD!AL43</f>
        <v>82.26</v>
      </c>
      <c r="J43">
        <f>BYPL_EOD!AK43+BYPL_EOD!AL43</f>
        <v>47.56</v>
      </c>
      <c r="K43">
        <f>MES_EOD!AK43+MES_EOD!AL43</f>
        <v>5</v>
      </c>
      <c r="L43">
        <f>NDMC_EOD!AK43+NDMC_EOD!AL43</f>
        <v>19.29</v>
      </c>
      <c r="M43">
        <f>TPDDL_EOD!AK43+TPDDL_EOD!AL43</f>
        <v>57.47</v>
      </c>
      <c r="N43">
        <f t="shared" si="0"/>
        <v>211.57999999999998</v>
      </c>
      <c r="O43" s="154">
        <f t="shared" si="1"/>
        <v>0</v>
      </c>
      <c r="P43">
        <v>82.26</v>
      </c>
      <c r="Q43">
        <v>47.56</v>
      </c>
      <c r="R43">
        <v>5</v>
      </c>
      <c r="S43">
        <v>19.29</v>
      </c>
      <c r="T43">
        <v>57.47</v>
      </c>
      <c r="U43" s="156">
        <f t="shared" si="2"/>
        <v>211.57999999999998</v>
      </c>
      <c r="V43" s="154">
        <f t="shared" si="3"/>
        <v>0</v>
      </c>
      <c r="Y43">
        <f>BAWANA!AW43+BAWANA!AX43</f>
        <v>26.42</v>
      </c>
      <c r="Z43">
        <f>BAWANA!BD43+BAWANA!BE43</f>
        <v>32</v>
      </c>
      <c r="AA43">
        <f>BAWANA!X43+BAWANA!Y43</f>
        <v>26.42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211.57999999999998</v>
      </c>
      <c r="E44">
        <f>BAWANA!AM44</f>
        <v>0</v>
      </c>
      <c r="F44">
        <f t="shared" si="4"/>
        <v>256</v>
      </c>
      <c r="G44">
        <f t="shared" si="5"/>
        <v>211.57999999999998</v>
      </c>
      <c r="H44" s="154"/>
      <c r="I44">
        <f>BRPL_EOD!AK44+BRPL_EOD!AL44</f>
        <v>82.26</v>
      </c>
      <c r="J44">
        <f>BYPL_EOD!AK44+BYPL_EOD!AL44</f>
        <v>47.56</v>
      </c>
      <c r="K44">
        <f>MES_EOD!AK44+MES_EOD!AL44</f>
        <v>5</v>
      </c>
      <c r="L44">
        <f>NDMC_EOD!AK44+NDMC_EOD!AL44</f>
        <v>19.29</v>
      </c>
      <c r="M44">
        <f>TPDDL_EOD!AK44+TPDDL_EOD!AL44</f>
        <v>57.47</v>
      </c>
      <c r="N44">
        <f t="shared" si="0"/>
        <v>211.57999999999998</v>
      </c>
      <c r="O44" s="154">
        <f t="shared" si="1"/>
        <v>0</v>
      </c>
      <c r="P44">
        <v>82.26</v>
      </c>
      <c r="Q44">
        <v>47.56</v>
      </c>
      <c r="R44">
        <v>5</v>
      </c>
      <c r="S44">
        <v>19.29</v>
      </c>
      <c r="T44">
        <v>57.47</v>
      </c>
      <c r="U44" s="156">
        <f t="shared" si="2"/>
        <v>211.57999999999998</v>
      </c>
      <c r="V44" s="154">
        <f t="shared" si="3"/>
        <v>0</v>
      </c>
      <c r="Y44">
        <f>BAWANA!AW44+BAWANA!AX44</f>
        <v>26.42</v>
      </c>
      <c r="Z44">
        <f>BAWANA!BD44+BAWANA!BE44</f>
        <v>32</v>
      </c>
      <c r="AA44">
        <f>BAWANA!X44+BAWANA!Y44</f>
        <v>26.42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54"/>
      <c r="I45">
        <f>BRPL_EOD!AK45+BRPL_EOD!AL45</f>
        <v>84.02</v>
      </c>
      <c r="J45">
        <f>BYPL_EOD!AK45+BYPL_EOD!AL45</f>
        <v>48.58</v>
      </c>
      <c r="K45">
        <f>MES_EOD!AK45+MES_EOD!AL45</f>
        <v>5</v>
      </c>
      <c r="L45">
        <f>NDMC_EOD!AK45+NDMC_EOD!AL45</f>
        <v>19.7</v>
      </c>
      <c r="M45">
        <f>TPDDL_EOD!AK45+TPDDL_EOD!AL45</f>
        <v>58.71</v>
      </c>
      <c r="N45">
        <f t="shared" si="0"/>
        <v>216.01</v>
      </c>
      <c r="O45" s="154">
        <f t="shared" si="1"/>
        <v>9.9999999999909051E-3</v>
      </c>
      <c r="P45">
        <v>84.02388963473912</v>
      </c>
      <c r="Q45">
        <v>48.582248969955089</v>
      </c>
      <c r="R45">
        <v>5.0002314707652422</v>
      </c>
      <c r="S45">
        <v>19.700911994815055</v>
      </c>
      <c r="T45">
        <v>58.712717929725471</v>
      </c>
      <c r="U45" s="156">
        <f t="shared" si="2"/>
        <v>216.01999999999995</v>
      </c>
      <c r="V45" s="154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54"/>
      <c r="I46">
        <f>BRPL_EOD!AK46+BRPL_EOD!AL46</f>
        <v>84.02</v>
      </c>
      <c r="J46">
        <f>BYPL_EOD!AK46+BYPL_EOD!AL46</f>
        <v>48.58</v>
      </c>
      <c r="K46">
        <f>MES_EOD!AK46+MES_EOD!AL46</f>
        <v>5</v>
      </c>
      <c r="L46">
        <f>NDMC_EOD!AK46+NDMC_EOD!AL46</f>
        <v>19.7</v>
      </c>
      <c r="M46">
        <f>TPDDL_EOD!AK46+TPDDL_EOD!AL46</f>
        <v>58.71</v>
      </c>
      <c r="N46">
        <f t="shared" si="0"/>
        <v>216.01</v>
      </c>
      <c r="O46" s="154">
        <f t="shared" si="1"/>
        <v>9.9999999999909051E-3</v>
      </c>
      <c r="P46">
        <v>84.02388963473912</v>
      </c>
      <c r="Q46">
        <v>48.582248969955089</v>
      </c>
      <c r="R46">
        <v>5.0002314707652422</v>
      </c>
      <c r="S46">
        <v>19.700911994815055</v>
      </c>
      <c r="T46">
        <v>58.712717929725471</v>
      </c>
      <c r="U46" s="156">
        <f t="shared" si="2"/>
        <v>216.01999999999995</v>
      </c>
      <c r="V46" s="154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54"/>
      <c r="I47">
        <f>BRPL_EOD!AK47+BRPL_EOD!AL47</f>
        <v>84.02</v>
      </c>
      <c r="J47">
        <f>BYPL_EOD!AK47+BYPL_EOD!AL47</f>
        <v>48.58</v>
      </c>
      <c r="K47">
        <f>MES_EOD!AK47+MES_EOD!AL47</f>
        <v>5</v>
      </c>
      <c r="L47">
        <f>NDMC_EOD!AK47+NDMC_EOD!AL47</f>
        <v>19.7</v>
      </c>
      <c r="M47">
        <f>TPDDL_EOD!AK47+TPDDL_EOD!AL47</f>
        <v>58.71</v>
      </c>
      <c r="N47">
        <f t="shared" si="0"/>
        <v>216.01</v>
      </c>
      <c r="O47" s="154">
        <f t="shared" si="1"/>
        <v>9.9999999999909051E-3</v>
      </c>
      <c r="P47">
        <v>84.02388963473912</v>
      </c>
      <c r="Q47">
        <v>48.582248969955089</v>
      </c>
      <c r="R47">
        <v>5.0002314707652422</v>
      </c>
      <c r="S47">
        <v>19.700911994815055</v>
      </c>
      <c r="T47">
        <v>58.712717929725471</v>
      </c>
      <c r="U47" s="156">
        <f t="shared" si="2"/>
        <v>216.01999999999995</v>
      </c>
      <c r="V47" s="154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54"/>
      <c r="I48">
        <f>BRPL_EOD!AK48+BRPL_EOD!AL48</f>
        <v>84.02</v>
      </c>
      <c r="J48">
        <f>BYPL_EOD!AK48+BYPL_EOD!AL48</f>
        <v>48.58</v>
      </c>
      <c r="K48">
        <f>MES_EOD!AK48+MES_EOD!AL48</f>
        <v>5</v>
      </c>
      <c r="L48">
        <f>NDMC_EOD!AK48+NDMC_EOD!AL48</f>
        <v>19.7</v>
      </c>
      <c r="M48">
        <f>TPDDL_EOD!AK48+TPDDL_EOD!AL48</f>
        <v>58.71</v>
      </c>
      <c r="N48">
        <f t="shared" si="0"/>
        <v>216.01</v>
      </c>
      <c r="O48" s="154">
        <f t="shared" si="1"/>
        <v>9.9999999999909051E-3</v>
      </c>
      <c r="P48">
        <v>84.02388963473912</v>
      </c>
      <c r="Q48">
        <v>48.582248969955089</v>
      </c>
      <c r="R48">
        <v>5.0002314707652422</v>
      </c>
      <c r="S48">
        <v>19.700911994815055</v>
      </c>
      <c r="T48">
        <v>58.712717929725471</v>
      </c>
      <c r="U48" s="156">
        <f t="shared" si="2"/>
        <v>216.01999999999995</v>
      </c>
      <c r="V48" s="154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54"/>
      <c r="I49">
        <f>BRPL_EOD!AK49+BRPL_EOD!AL49</f>
        <v>84.02</v>
      </c>
      <c r="J49">
        <f>BYPL_EOD!AK49+BYPL_EOD!AL49</f>
        <v>48.58</v>
      </c>
      <c r="K49">
        <f>MES_EOD!AK49+MES_EOD!AL49</f>
        <v>5</v>
      </c>
      <c r="L49">
        <f>NDMC_EOD!AK49+NDMC_EOD!AL49</f>
        <v>19.7</v>
      </c>
      <c r="M49">
        <f>TPDDL_EOD!AK49+TPDDL_EOD!AL49</f>
        <v>58.71</v>
      </c>
      <c r="N49">
        <f t="shared" si="0"/>
        <v>216.01</v>
      </c>
      <c r="O49" s="154">
        <f t="shared" si="1"/>
        <v>9.9999999999909051E-3</v>
      </c>
      <c r="P49">
        <v>84.02388963473912</v>
      </c>
      <c r="Q49">
        <v>48.582248969955089</v>
      </c>
      <c r="R49">
        <v>5.0002314707652422</v>
      </c>
      <c r="S49">
        <v>19.700911994815055</v>
      </c>
      <c r="T49">
        <v>58.712717929725471</v>
      </c>
      <c r="U49" s="156">
        <f t="shared" si="2"/>
        <v>216.01999999999995</v>
      </c>
      <c r="V49" s="154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54"/>
      <c r="I50">
        <f>BRPL_EOD!AK50+BRPL_EOD!AL50</f>
        <v>84.02</v>
      </c>
      <c r="J50">
        <f>BYPL_EOD!AK50+BYPL_EOD!AL50</f>
        <v>48.58</v>
      </c>
      <c r="K50">
        <f>MES_EOD!AK50+MES_EOD!AL50</f>
        <v>5</v>
      </c>
      <c r="L50">
        <f>NDMC_EOD!AK50+NDMC_EOD!AL50</f>
        <v>19.7</v>
      </c>
      <c r="M50">
        <f>TPDDL_EOD!AK50+TPDDL_EOD!AL50</f>
        <v>58.71</v>
      </c>
      <c r="N50">
        <f t="shared" si="0"/>
        <v>216.01</v>
      </c>
      <c r="O50" s="154">
        <f t="shared" si="1"/>
        <v>9.9999999999909051E-3</v>
      </c>
      <c r="P50">
        <v>84.02388963473912</v>
      </c>
      <c r="Q50">
        <v>48.582248969955089</v>
      </c>
      <c r="R50">
        <v>5.0002314707652422</v>
      </c>
      <c r="S50">
        <v>19.700911994815055</v>
      </c>
      <c r="T50">
        <v>58.712717929725471</v>
      </c>
      <c r="U50" s="156">
        <f t="shared" si="2"/>
        <v>216.01999999999995</v>
      </c>
      <c r="V50" s="154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54"/>
      <c r="I59">
        <f>BRPL_EOD!AK59+BRPL_EOD!AL59</f>
        <v>84.02</v>
      </c>
      <c r="J59">
        <f>BYPL_EOD!AK59+BYPL_EOD!AL59</f>
        <v>48.58</v>
      </c>
      <c r="K59">
        <f>MES_EOD!AK59+MES_EOD!AL59</f>
        <v>5</v>
      </c>
      <c r="L59">
        <f>NDMC_EOD!AK59+NDMC_EOD!AL59</f>
        <v>19.7</v>
      </c>
      <c r="M59">
        <f>TPDDL_EOD!AK59+TPDDL_EOD!AL59</f>
        <v>58.71</v>
      </c>
      <c r="N59">
        <f t="shared" si="0"/>
        <v>216.01</v>
      </c>
      <c r="O59" s="154">
        <f t="shared" si="1"/>
        <v>9.9999999999909051E-3</v>
      </c>
      <c r="P59">
        <v>84.02388963473912</v>
      </c>
      <c r="Q59">
        <v>48.582248969955089</v>
      </c>
      <c r="R59">
        <v>5.0002314707652422</v>
      </c>
      <c r="S59">
        <v>19.700911994815055</v>
      </c>
      <c r="T59">
        <v>58.712717929725471</v>
      </c>
      <c r="U59" s="156">
        <f t="shared" si="2"/>
        <v>216.01999999999995</v>
      </c>
      <c r="V59" s="154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54"/>
      <c r="I60">
        <f>BRPL_EOD!AK60+BRPL_EOD!AL60</f>
        <v>84.02</v>
      </c>
      <c r="J60">
        <f>BYPL_EOD!AK60+BYPL_EOD!AL60</f>
        <v>48.58</v>
      </c>
      <c r="K60">
        <f>MES_EOD!AK60+MES_EOD!AL60</f>
        <v>5</v>
      </c>
      <c r="L60">
        <f>NDMC_EOD!AK60+NDMC_EOD!AL60</f>
        <v>19.7</v>
      </c>
      <c r="M60">
        <f>TPDDL_EOD!AK60+TPDDL_EOD!AL60</f>
        <v>58.71</v>
      </c>
      <c r="N60">
        <f t="shared" si="0"/>
        <v>216.01</v>
      </c>
      <c r="O60" s="154">
        <f t="shared" si="1"/>
        <v>9.9999999999909051E-3</v>
      </c>
      <c r="P60">
        <v>84.02388963473912</v>
      </c>
      <c r="Q60">
        <v>48.582248969955089</v>
      </c>
      <c r="R60">
        <v>5.0002314707652422</v>
      </c>
      <c r="S60">
        <v>19.700911994815055</v>
      </c>
      <c r="T60">
        <v>58.712717929725471</v>
      </c>
      <c r="U60" s="156">
        <f t="shared" si="2"/>
        <v>216.01999999999995</v>
      </c>
      <c r="V60" s="154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54"/>
      <c r="I61">
        <f>BRPL_EOD!AK61+BRPL_EOD!AL61</f>
        <v>84.02</v>
      </c>
      <c r="J61">
        <f>BYPL_EOD!AK61+BYPL_EOD!AL61</f>
        <v>48.58</v>
      </c>
      <c r="K61">
        <f>MES_EOD!AK61+MES_EOD!AL61</f>
        <v>5</v>
      </c>
      <c r="L61">
        <f>NDMC_EOD!AK61+NDMC_EOD!AL61</f>
        <v>19.7</v>
      </c>
      <c r="M61">
        <f>TPDDL_EOD!AK61+TPDDL_EOD!AL61</f>
        <v>58.71</v>
      </c>
      <c r="N61">
        <f t="shared" si="0"/>
        <v>216.01</v>
      </c>
      <c r="O61" s="154">
        <f t="shared" si="1"/>
        <v>9.9999999999909051E-3</v>
      </c>
      <c r="P61">
        <v>84.02388963473912</v>
      </c>
      <c r="Q61">
        <v>48.582248969955089</v>
      </c>
      <c r="R61">
        <v>5.0002314707652422</v>
      </c>
      <c r="S61">
        <v>19.700911994815055</v>
      </c>
      <c r="T61">
        <v>58.712717929725471</v>
      </c>
      <c r="U61" s="156">
        <f t="shared" si="2"/>
        <v>216.01999999999995</v>
      </c>
      <c r="V61" s="154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54"/>
      <c r="I62">
        <f>BRPL_EOD!AK62+BRPL_EOD!AL62</f>
        <v>84.02</v>
      </c>
      <c r="J62">
        <f>BYPL_EOD!AK62+BYPL_EOD!AL62</f>
        <v>48.58</v>
      </c>
      <c r="K62">
        <f>MES_EOD!AK62+MES_EOD!AL62</f>
        <v>5</v>
      </c>
      <c r="L62">
        <f>NDMC_EOD!AK62+NDMC_EOD!AL62</f>
        <v>19.7</v>
      </c>
      <c r="M62">
        <f>TPDDL_EOD!AK62+TPDDL_EOD!AL62</f>
        <v>58.71</v>
      </c>
      <c r="N62">
        <f t="shared" si="0"/>
        <v>216.01</v>
      </c>
      <c r="O62" s="154">
        <f t="shared" si="1"/>
        <v>9.9999999999909051E-3</v>
      </c>
      <c r="P62">
        <v>84.02388963473912</v>
      </c>
      <c r="Q62">
        <v>48.582248969955089</v>
      </c>
      <c r="R62">
        <v>5.0002314707652422</v>
      </c>
      <c r="S62">
        <v>19.700911994815055</v>
      </c>
      <c r="T62">
        <v>58.712717929725471</v>
      </c>
      <c r="U62" s="156">
        <f t="shared" si="2"/>
        <v>216.01999999999995</v>
      </c>
      <c r="V62" s="154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54"/>
      <c r="I63">
        <f>BRPL_EOD!AK63+BRPL_EOD!AL63</f>
        <v>84.02</v>
      </c>
      <c r="J63">
        <f>BYPL_EOD!AK63+BYPL_EOD!AL63</f>
        <v>48.58</v>
      </c>
      <c r="K63">
        <f>MES_EOD!AK63+MES_EOD!AL63</f>
        <v>5</v>
      </c>
      <c r="L63">
        <f>NDMC_EOD!AK63+NDMC_EOD!AL63</f>
        <v>19.7</v>
      </c>
      <c r="M63">
        <f>TPDDL_EOD!AK63+TPDDL_EOD!AL63</f>
        <v>58.71</v>
      </c>
      <c r="N63">
        <f t="shared" si="0"/>
        <v>216.01</v>
      </c>
      <c r="O63" s="154">
        <f t="shared" si="1"/>
        <v>9.9999999999909051E-3</v>
      </c>
      <c r="P63">
        <v>84.02388963473912</v>
      </c>
      <c r="Q63">
        <v>48.582248969955089</v>
      </c>
      <c r="R63">
        <v>5.0002314707652422</v>
      </c>
      <c r="S63">
        <v>19.700911994815055</v>
      </c>
      <c r="T63">
        <v>58.712717929725471</v>
      </c>
      <c r="U63" s="156">
        <f t="shared" si="2"/>
        <v>216.01999999999995</v>
      </c>
      <c r="V63" s="154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54"/>
      <c r="I64">
        <f>BRPL_EOD!AK64+BRPL_EOD!AL64</f>
        <v>84.02</v>
      </c>
      <c r="J64">
        <f>BYPL_EOD!AK64+BYPL_EOD!AL64</f>
        <v>48.58</v>
      </c>
      <c r="K64">
        <f>MES_EOD!AK64+MES_EOD!AL64</f>
        <v>5</v>
      </c>
      <c r="L64">
        <f>NDMC_EOD!AK64+NDMC_EOD!AL64</f>
        <v>19.7</v>
      </c>
      <c r="M64">
        <f>TPDDL_EOD!AK64+TPDDL_EOD!AL64</f>
        <v>58.71</v>
      </c>
      <c r="N64">
        <f t="shared" si="0"/>
        <v>216.01</v>
      </c>
      <c r="O64" s="154">
        <f t="shared" si="1"/>
        <v>9.9999999999909051E-3</v>
      </c>
      <c r="P64">
        <v>84.02388963473912</v>
      </c>
      <c r="Q64">
        <v>48.582248969955089</v>
      </c>
      <c r="R64">
        <v>5.0002314707652422</v>
      </c>
      <c r="S64">
        <v>19.700911994815055</v>
      </c>
      <c r="T64">
        <v>58.712717929725471</v>
      </c>
      <c r="U64" s="156">
        <f t="shared" si="2"/>
        <v>216.01999999999995</v>
      </c>
      <c r="V64" s="154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54"/>
      <c r="I65">
        <f>BRPL_EOD!AK65+BRPL_EOD!AL65</f>
        <v>84.02</v>
      </c>
      <c r="J65">
        <f>BYPL_EOD!AK65+BYPL_EOD!AL65</f>
        <v>48.58</v>
      </c>
      <c r="K65">
        <f>MES_EOD!AK65+MES_EOD!AL65</f>
        <v>5</v>
      </c>
      <c r="L65">
        <f>NDMC_EOD!AK65+NDMC_EOD!AL65</f>
        <v>19.7</v>
      </c>
      <c r="M65">
        <f>TPDDL_EOD!AK65+TPDDL_EOD!AL65</f>
        <v>58.71</v>
      </c>
      <c r="N65">
        <f t="shared" si="0"/>
        <v>216.01</v>
      </c>
      <c r="O65" s="154">
        <f t="shared" si="1"/>
        <v>9.9999999999909051E-3</v>
      </c>
      <c r="P65">
        <v>84.02388963473912</v>
      </c>
      <c r="Q65">
        <v>48.582248969955089</v>
      </c>
      <c r="R65">
        <v>5.0002314707652422</v>
      </c>
      <c r="S65">
        <v>19.700911994815055</v>
      </c>
      <c r="T65">
        <v>58.712717929725471</v>
      </c>
      <c r="U65" s="156">
        <f t="shared" si="2"/>
        <v>216.01999999999995</v>
      </c>
      <c r="V65" s="154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54"/>
      <c r="I66">
        <f>BRPL_EOD!AK66+BRPL_EOD!AL66</f>
        <v>84.02</v>
      </c>
      <c r="J66">
        <f>BYPL_EOD!AK66+BYPL_EOD!AL66</f>
        <v>48.58</v>
      </c>
      <c r="K66">
        <f>MES_EOD!AK66+MES_EOD!AL66</f>
        <v>5</v>
      </c>
      <c r="L66">
        <f>NDMC_EOD!AK66+NDMC_EOD!AL66</f>
        <v>19.7</v>
      </c>
      <c r="M66">
        <f>TPDDL_EOD!AK66+TPDDL_EOD!AL66</f>
        <v>58.71</v>
      </c>
      <c r="N66">
        <f t="shared" si="0"/>
        <v>216.01</v>
      </c>
      <c r="O66" s="154">
        <f t="shared" si="1"/>
        <v>9.9999999999909051E-3</v>
      </c>
      <c r="P66">
        <v>84.02388963473912</v>
      </c>
      <c r="Q66">
        <v>48.582248969955089</v>
      </c>
      <c r="R66">
        <v>5.0002314707652422</v>
      </c>
      <c r="S66">
        <v>19.700911994815055</v>
      </c>
      <c r="T66">
        <v>58.712717929725471</v>
      </c>
      <c r="U66" s="156">
        <f t="shared" si="2"/>
        <v>216.01999999999995</v>
      </c>
      <c r="V66" s="154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54"/>
      <c r="I67">
        <f>BRPL_EOD!AK67+BRPL_EOD!AL67</f>
        <v>84.02</v>
      </c>
      <c r="J67">
        <f>BYPL_EOD!AK67+BYPL_EOD!AL67</f>
        <v>48.58</v>
      </c>
      <c r="K67">
        <f>MES_EOD!AK67+MES_EOD!AL67</f>
        <v>5</v>
      </c>
      <c r="L67">
        <f>NDMC_EOD!AK67+NDMC_EOD!AL67</f>
        <v>19.7</v>
      </c>
      <c r="M67">
        <f>TPDDL_EOD!AK67+TPDDL_EOD!AL67</f>
        <v>58.71</v>
      </c>
      <c r="N67">
        <f t="shared" ref="N67:N98" si="7">SUM(I67:M67)</f>
        <v>216.01</v>
      </c>
      <c r="O67" s="154">
        <f t="shared" ref="O67:O98" si="8">G67-N67</f>
        <v>9.9999999999909051E-3</v>
      </c>
      <c r="P67">
        <v>84.02388963473912</v>
      </c>
      <c r="Q67">
        <v>48.582248969955089</v>
      </c>
      <c r="R67">
        <v>5.0002314707652422</v>
      </c>
      <c r="S67">
        <v>19.700911994815055</v>
      </c>
      <c r="T67">
        <v>58.712717929725471</v>
      </c>
      <c r="U67" s="156">
        <f t="shared" ref="U67:U98" si="9">SUM(P67:T67)</f>
        <v>216.01999999999995</v>
      </c>
      <c r="V67" s="154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54"/>
      <c r="I68">
        <f>BRPL_EOD!AK68+BRPL_EOD!AL68</f>
        <v>84.02</v>
      </c>
      <c r="J68">
        <f>BYPL_EOD!AK68+BYPL_EOD!AL68</f>
        <v>48.58</v>
      </c>
      <c r="K68">
        <f>MES_EOD!AK68+MES_EOD!AL68</f>
        <v>5</v>
      </c>
      <c r="L68">
        <f>NDMC_EOD!AK68+NDMC_EOD!AL68</f>
        <v>19.7</v>
      </c>
      <c r="M68">
        <f>TPDDL_EOD!AK68+TPDDL_EOD!AL68</f>
        <v>58.71</v>
      </c>
      <c r="N68">
        <f t="shared" si="7"/>
        <v>216.01</v>
      </c>
      <c r="O68" s="154">
        <f t="shared" si="8"/>
        <v>9.9999999999909051E-3</v>
      </c>
      <c r="P68">
        <v>84.02388963473912</v>
      </c>
      <c r="Q68">
        <v>48.582248969955089</v>
      </c>
      <c r="R68">
        <v>5.0002314707652422</v>
      </c>
      <c r="S68">
        <v>19.700911994815055</v>
      </c>
      <c r="T68">
        <v>58.712717929725471</v>
      </c>
      <c r="U68" s="156">
        <f t="shared" si="9"/>
        <v>216.01999999999995</v>
      </c>
      <c r="V68" s="154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54"/>
      <c r="I69">
        <f>BRPL_EOD!AK69+BRPL_EOD!AL69</f>
        <v>84.02</v>
      </c>
      <c r="J69">
        <f>BYPL_EOD!AK69+BYPL_EOD!AL69</f>
        <v>48.58</v>
      </c>
      <c r="K69">
        <f>MES_EOD!AK69+MES_EOD!AL69</f>
        <v>5</v>
      </c>
      <c r="L69">
        <f>NDMC_EOD!AK69+NDMC_EOD!AL69</f>
        <v>19.7</v>
      </c>
      <c r="M69">
        <f>TPDDL_EOD!AK69+TPDDL_EOD!AL69</f>
        <v>58.71</v>
      </c>
      <c r="N69">
        <f t="shared" si="7"/>
        <v>216.01</v>
      </c>
      <c r="O69" s="154">
        <f t="shared" si="8"/>
        <v>9.9999999999909051E-3</v>
      </c>
      <c r="P69">
        <v>84.02388963473912</v>
      </c>
      <c r="Q69">
        <v>48.582248969955089</v>
      </c>
      <c r="R69">
        <v>5.0002314707652422</v>
      </c>
      <c r="S69">
        <v>19.700911994815055</v>
      </c>
      <c r="T69">
        <v>58.712717929725471</v>
      </c>
      <c r="U69" s="156">
        <f t="shared" si="9"/>
        <v>216.01999999999995</v>
      </c>
      <c r="V69" s="154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54"/>
      <c r="I70">
        <f>BRPL_EOD!AK70+BRPL_EOD!AL70</f>
        <v>84.02</v>
      </c>
      <c r="J70">
        <f>BYPL_EOD!AK70+BYPL_EOD!AL70</f>
        <v>48.58</v>
      </c>
      <c r="K70">
        <f>MES_EOD!AK70+MES_EOD!AL70</f>
        <v>5</v>
      </c>
      <c r="L70">
        <f>NDMC_EOD!AK70+NDMC_EOD!AL70</f>
        <v>19.7</v>
      </c>
      <c r="M70">
        <f>TPDDL_EOD!AK70+TPDDL_EOD!AL70</f>
        <v>58.71</v>
      </c>
      <c r="N70">
        <f t="shared" si="7"/>
        <v>216.01</v>
      </c>
      <c r="O70" s="154">
        <f t="shared" si="8"/>
        <v>9.9999999999909051E-3</v>
      </c>
      <c r="P70">
        <v>84.02388963473912</v>
      </c>
      <c r="Q70">
        <v>48.582248969955089</v>
      </c>
      <c r="R70">
        <v>5.0002314707652422</v>
      </c>
      <c r="S70">
        <v>19.700911994815055</v>
      </c>
      <c r="T70">
        <v>58.712717929725471</v>
      </c>
      <c r="U70" s="156">
        <f t="shared" si="9"/>
        <v>216.01999999999995</v>
      </c>
      <c r="V70" s="154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54"/>
      <c r="I71">
        <f>BRPL_EOD!AK71+BRPL_EOD!AL71</f>
        <v>84.02</v>
      </c>
      <c r="J71">
        <f>BYPL_EOD!AK71+BYPL_EOD!AL71</f>
        <v>48.58</v>
      </c>
      <c r="K71">
        <f>MES_EOD!AK71+MES_EOD!AL71</f>
        <v>5</v>
      </c>
      <c r="L71">
        <f>NDMC_EOD!AK71+NDMC_EOD!AL71</f>
        <v>19.7</v>
      </c>
      <c r="M71">
        <f>TPDDL_EOD!AK71+TPDDL_EOD!AL71</f>
        <v>58.71</v>
      </c>
      <c r="N71">
        <f t="shared" si="7"/>
        <v>216.01</v>
      </c>
      <c r="O71" s="154">
        <f t="shared" si="8"/>
        <v>9.9999999999909051E-3</v>
      </c>
      <c r="P71">
        <v>84.02388963473912</v>
      </c>
      <c r="Q71">
        <v>48.582248969955089</v>
      </c>
      <c r="R71">
        <v>5.0002314707652422</v>
      </c>
      <c r="S71">
        <v>19.700911994815055</v>
      </c>
      <c r="T71">
        <v>58.712717929725471</v>
      </c>
      <c r="U71" s="156">
        <f t="shared" si="9"/>
        <v>216.01999999999995</v>
      </c>
      <c r="V71" s="154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54"/>
      <c r="I72">
        <f>BRPL_EOD!AK72+BRPL_EOD!AL72</f>
        <v>84.02</v>
      </c>
      <c r="J72">
        <f>BYPL_EOD!AK72+BYPL_EOD!AL72</f>
        <v>48.58</v>
      </c>
      <c r="K72">
        <f>MES_EOD!AK72+MES_EOD!AL72</f>
        <v>5</v>
      </c>
      <c r="L72">
        <f>NDMC_EOD!AK72+NDMC_EOD!AL72</f>
        <v>19.7</v>
      </c>
      <c r="M72">
        <f>TPDDL_EOD!AK72+TPDDL_EOD!AL72</f>
        <v>58.71</v>
      </c>
      <c r="N72">
        <f t="shared" si="7"/>
        <v>216.01</v>
      </c>
      <c r="O72" s="154">
        <f t="shared" si="8"/>
        <v>9.9999999999909051E-3</v>
      </c>
      <c r="P72">
        <v>84.02388963473912</v>
      </c>
      <c r="Q72">
        <v>48.582248969955089</v>
      </c>
      <c r="R72">
        <v>5.0002314707652422</v>
      </c>
      <c r="S72">
        <v>19.700911994815055</v>
      </c>
      <c r="T72">
        <v>58.712717929725471</v>
      </c>
      <c r="U72" s="156">
        <f t="shared" si="9"/>
        <v>216.01999999999995</v>
      </c>
      <c r="V72" s="154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54"/>
      <c r="I73">
        <f>BRPL_EOD!AK73+BRPL_EOD!AL73</f>
        <v>84.02</v>
      </c>
      <c r="J73">
        <f>BYPL_EOD!AK73+BYPL_EOD!AL73</f>
        <v>48.58</v>
      </c>
      <c r="K73">
        <f>MES_EOD!AK73+MES_EOD!AL73</f>
        <v>5</v>
      </c>
      <c r="L73">
        <f>NDMC_EOD!AK73+NDMC_EOD!AL73</f>
        <v>19.7</v>
      </c>
      <c r="M73">
        <f>TPDDL_EOD!AK73+TPDDL_EOD!AL73</f>
        <v>58.71</v>
      </c>
      <c r="N73">
        <f t="shared" si="7"/>
        <v>216.01</v>
      </c>
      <c r="O73" s="154">
        <f t="shared" si="8"/>
        <v>9.9999999999909051E-3</v>
      </c>
      <c r="P73">
        <v>84.02388963473912</v>
      </c>
      <c r="Q73">
        <v>48.582248969955089</v>
      </c>
      <c r="R73">
        <v>5.0002314707652422</v>
      </c>
      <c r="S73">
        <v>19.700911994815055</v>
      </c>
      <c r="T73">
        <v>58.712717929725471</v>
      </c>
      <c r="U73" s="156">
        <f t="shared" si="9"/>
        <v>216.01999999999995</v>
      </c>
      <c r="V73" s="154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54"/>
      <c r="I74">
        <f>BRPL_EOD!AK74+BRPL_EOD!AL74</f>
        <v>84.02</v>
      </c>
      <c r="J74">
        <f>BYPL_EOD!AK74+BYPL_EOD!AL74</f>
        <v>48.58</v>
      </c>
      <c r="K74">
        <f>MES_EOD!AK74+MES_EOD!AL74</f>
        <v>5</v>
      </c>
      <c r="L74">
        <f>NDMC_EOD!AK74+NDMC_EOD!AL74</f>
        <v>19.7</v>
      </c>
      <c r="M74">
        <f>TPDDL_EOD!AK74+TPDDL_EOD!AL74</f>
        <v>58.71</v>
      </c>
      <c r="N74">
        <f t="shared" si="7"/>
        <v>216.01</v>
      </c>
      <c r="O74" s="154">
        <f t="shared" si="8"/>
        <v>9.9999999999909051E-3</v>
      </c>
      <c r="P74">
        <v>84.02388963473912</v>
      </c>
      <c r="Q74">
        <v>48.582248969955089</v>
      </c>
      <c r="R74">
        <v>5.0002314707652422</v>
      </c>
      <c r="S74">
        <v>19.700911994815055</v>
      </c>
      <c r="T74">
        <v>58.712717929725471</v>
      </c>
      <c r="U74" s="156">
        <f t="shared" si="9"/>
        <v>216.01999999999995</v>
      </c>
      <c r="V74" s="154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54"/>
      <c r="I75">
        <f>BRPL_EOD!AK75+BRPL_EOD!AL75</f>
        <v>84.02</v>
      </c>
      <c r="J75">
        <f>BYPL_EOD!AK75+BYPL_EOD!AL75</f>
        <v>48.58</v>
      </c>
      <c r="K75">
        <f>MES_EOD!AK75+MES_EOD!AL75</f>
        <v>5</v>
      </c>
      <c r="L75">
        <f>NDMC_EOD!AK75+NDMC_EOD!AL75</f>
        <v>19.7</v>
      </c>
      <c r="M75">
        <f>TPDDL_EOD!AK75+TPDDL_EOD!AL75</f>
        <v>58.71</v>
      </c>
      <c r="N75">
        <f t="shared" si="7"/>
        <v>216.01</v>
      </c>
      <c r="O75" s="154">
        <f t="shared" si="8"/>
        <v>9.9999999999909051E-3</v>
      </c>
      <c r="P75">
        <v>84.02388963473912</v>
      </c>
      <c r="Q75">
        <v>48.582248969955089</v>
      </c>
      <c r="R75">
        <v>5.0002314707652422</v>
      </c>
      <c r="S75">
        <v>19.700911994815055</v>
      </c>
      <c r="T75">
        <v>58.712717929725471</v>
      </c>
      <c r="U75" s="156">
        <f t="shared" si="9"/>
        <v>216.01999999999995</v>
      </c>
      <c r="V75" s="154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217.62</v>
      </c>
      <c r="E76">
        <f>BAWANA!AM76</f>
        <v>0</v>
      </c>
      <c r="F76">
        <f t="shared" si="11"/>
        <v>256</v>
      </c>
      <c r="G76">
        <f t="shared" si="12"/>
        <v>217.62</v>
      </c>
      <c r="H76" s="154"/>
      <c r="I76">
        <f>BRPL_EOD!AK76+BRPL_EOD!AL76</f>
        <v>81.53</v>
      </c>
      <c r="J76">
        <f>BYPL_EOD!AK76+BYPL_EOD!AL76</f>
        <v>55</v>
      </c>
      <c r="K76">
        <f>MES_EOD!AK76+MES_EOD!AL76</f>
        <v>5</v>
      </c>
      <c r="L76">
        <f>NDMC_EOD!AK76+NDMC_EOD!AL76</f>
        <v>19.12</v>
      </c>
      <c r="M76">
        <f>TPDDL_EOD!AK76+TPDDL_EOD!AL76</f>
        <v>56.97</v>
      </c>
      <c r="N76">
        <f t="shared" si="7"/>
        <v>217.62</v>
      </c>
      <c r="O76" s="154">
        <f t="shared" si="8"/>
        <v>0</v>
      </c>
      <c r="P76">
        <v>81.53</v>
      </c>
      <c r="Q76">
        <v>55</v>
      </c>
      <c r="R76">
        <v>5</v>
      </c>
      <c r="S76">
        <v>19.12</v>
      </c>
      <c r="T76">
        <v>56.97</v>
      </c>
      <c r="U76" s="156">
        <f t="shared" si="9"/>
        <v>217.62</v>
      </c>
      <c r="V76" s="154">
        <f t="shared" si="10"/>
        <v>0</v>
      </c>
      <c r="Y76">
        <f>BAWANA!AW76+BAWANA!AX76</f>
        <v>26.19</v>
      </c>
      <c r="Z76">
        <f>BAWANA!BD76+BAWANA!BE76</f>
        <v>26.19</v>
      </c>
      <c r="AA76">
        <f>BAWANA!X76+BAWANA!Y76</f>
        <v>26.19</v>
      </c>
      <c r="AB76">
        <f>BAWANA!AE76+BAWANA!AF76</f>
        <v>26.19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217.62</v>
      </c>
      <c r="E77">
        <f>BAWANA!AM77</f>
        <v>0</v>
      </c>
      <c r="F77">
        <f t="shared" si="11"/>
        <v>256</v>
      </c>
      <c r="G77">
        <f t="shared" si="12"/>
        <v>217.62</v>
      </c>
      <c r="H77" s="154"/>
      <c r="I77">
        <f>BRPL_EOD!AK77+BRPL_EOD!AL77</f>
        <v>81.53</v>
      </c>
      <c r="J77">
        <f>BYPL_EOD!AK77+BYPL_EOD!AL77</f>
        <v>55</v>
      </c>
      <c r="K77">
        <f>MES_EOD!AK77+MES_EOD!AL77</f>
        <v>5</v>
      </c>
      <c r="L77">
        <f>NDMC_EOD!AK77+NDMC_EOD!AL77</f>
        <v>19.12</v>
      </c>
      <c r="M77">
        <f>TPDDL_EOD!AK77+TPDDL_EOD!AL77</f>
        <v>56.97</v>
      </c>
      <c r="N77">
        <f t="shared" si="7"/>
        <v>217.62</v>
      </c>
      <c r="O77" s="154">
        <f t="shared" si="8"/>
        <v>0</v>
      </c>
      <c r="P77">
        <v>81.53</v>
      </c>
      <c r="Q77">
        <v>55</v>
      </c>
      <c r="R77">
        <v>5</v>
      </c>
      <c r="S77">
        <v>19.12</v>
      </c>
      <c r="T77">
        <v>56.97</v>
      </c>
      <c r="U77" s="156">
        <f t="shared" si="9"/>
        <v>217.62</v>
      </c>
      <c r="V77" s="154">
        <f t="shared" si="10"/>
        <v>0</v>
      </c>
      <c r="Y77">
        <f>BAWANA!AW77+BAWANA!AX77</f>
        <v>26.19</v>
      </c>
      <c r="Z77">
        <f>BAWANA!BD77+BAWANA!BE77</f>
        <v>26.19</v>
      </c>
      <c r="AA77">
        <f>BAWANA!X77+BAWANA!Y77</f>
        <v>26.19</v>
      </c>
      <c r="AB77">
        <f>BAWANA!AE77+BAWANA!AF77</f>
        <v>26.19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227.62</v>
      </c>
      <c r="E78">
        <f>BAWANA!AM78</f>
        <v>0</v>
      </c>
      <c r="F78">
        <f t="shared" si="11"/>
        <v>256</v>
      </c>
      <c r="G78">
        <f t="shared" si="12"/>
        <v>227.62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50</v>
      </c>
      <c r="N78">
        <f t="shared" si="7"/>
        <v>227.62</v>
      </c>
      <c r="O78" s="154">
        <f t="shared" si="8"/>
        <v>0</v>
      </c>
      <c r="P78">
        <v>99.62</v>
      </c>
      <c r="Q78">
        <v>55</v>
      </c>
      <c r="R78">
        <v>5</v>
      </c>
      <c r="S78">
        <v>18</v>
      </c>
      <c r="T78">
        <v>50</v>
      </c>
      <c r="U78" s="156">
        <f t="shared" si="9"/>
        <v>227.62</v>
      </c>
      <c r="V78" s="154">
        <f t="shared" si="10"/>
        <v>0</v>
      </c>
      <c r="Y78">
        <f>BAWANA!AW78+BAWANA!AX78</f>
        <v>21.19</v>
      </c>
      <c r="Z78">
        <f>BAWANA!BD78+BAWANA!BE78</f>
        <v>21.19</v>
      </c>
      <c r="AA78">
        <f>BAWANA!X78+BAWANA!Y78</f>
        <v>21.19</v>
      </c>
      <c r="AB78">
        <f>BAWANA!AE78+BAWANA!AF78</f>
        <v>21.19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217.62</v>
      </c>
      <c r="E79">
        <f>BAWANA!AM79</f>
        <v>0</v>
      </c>
      <c r="F79">
        <f t="shared" si="11"/>
        <v>256</v>
      </c>
      <c r="G79">
        <f t="shared" si="12"/>
        <v>217.62</v>
      </c>
      <c r="H79" s="154"/>
      <c r="I79">
        <f>BRPL_EOD!AK79+BRPL_EOD!AL79</f>
        <v>81.53</v>
      </c>
      <c r="J79">
        <f>BYPL_EOD!AK79+BYPL_EOD!AL79</f>
        <v>55</v>
      </c>
      <c r="K79">
        <f>MES_EOD!AK79+MES_EOD!AL79</f>
        <v>5</v>
      </c>
      <c r="L79">
        <f>NDMC_EOD!AK79+NDMC_EOD!AL79</f>
        <v>19.12</v>
      </c>
      <c r="M79">
        <f>TPDDL_EOD!AK79+TPDDL_EOD!AL79</f>
        <v>56.97</v>
      </c>
      <c r="N79">
        <f t="shared" si="7"/>
        <v>217.62</v>
      </c>
      <c r="O79" s="154">
        <f t="shared" si="8"/>
        <v>0</v>
      </c>
      <c r="P79">
        <v>81.53</v>
      </c>
      <c r="Q79">
        <v>55</v>
      </c>
      <c r="R79">
        <v>5</v>
      </c>
      <c r="S79">
        <v>19.12</v>
      </c>
      <c r="T79">
        <v>56.97</v>
      </c>
      <c r="U79" s="156">
        <f t="shared" si="9"/>
        <v>217.62</v>
      </c>
      <c r="V79" s="154">
        <f t="shared" si="10"/>
        <v>0</v>
      </c>
      <c r="Y79">
        <f>BAWANA!AW79+BAWANA!AX79</f>
        <v>26.19</v>
      </c>
      <c r="Z79">
        <f>BAWANA!BD79+BAWANA!BE79</f>
        <v>26.19</v>
      </c>
      <c r="AA79">
        <f>BAWANA!X79+BAWANA!Y79</f>
        <v>26.19</v>
      </c>
      <c r="AB79">
        <f>BAWANA!AE79+BAWANA!AF79</f>
        <v>26.19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54"/>
      <c r="I80">
        <f>BRPL_EOD!AK80+BRPL_EOD!AL80</f>
        <v>84.02</v>
      </c>
      <c r="J80">
        <f>BYPL_EOD!AK80+BYPL_EOD!AL80</f>
        <v>48.58</v>
      </c>
      <c r="K80">
        <f>MES_EOD!AK80+MES_EOD!AL80</f>
        <v>5</v>
      </c>
      <c r="L80">
        <f>NDMC_EOD!AK80+NDMC_EOD!AL80</f>
        <v>19.7</v>
      </c>
      <c r="M80">
        <f>TPDDL_EOD!AK80+TPDDL_EOD!AL80</f>
        <v>58.71</v>
      </c>
      <c r="N80">
        <f t="shared" si="7"/>
        <v>216.01</v>
      </c>
      <c r="O80" s="154">
        <f t="shared" si="8"/>
        <v>9.9999999999909051E-3</v>
      </c>
      <c r="P80">
        <v>84.02388963473912</v>
      </c>
      <c r="Q80">
        <v>48.582248969955089</v>
      </c>
      <c r="R80">
        <v>5.0002314707652422</v>
      </c>
      <c r="S80">
        <v>19.700911994815055</v>
      </c>
      <c r="T80">
        <v>58.712717929725471</v>
      </c>
      <c r="U80" s="156">
        <f t="shared" si="9"/>
        <v>216.01999999999995</v>
      </c>
      <c r="V80" s="154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54"/>
      <c r="I81">
        <f>BRPL_EOD!AK81+BRPL_EOD!AL81</f>
        <v>84.02</v>
      </c>
      <c r="J81">
        <f>BYPL_EOD!AK81+BYPL_EOD!AL81</f>
        <v>48.58</v>
      </c>
      <c r="K81">
        <f>MES_EOD!AK81+MES_EOD!AL81</f>
        <v>5</v>
      </c>
      <c r="L81">
        <f>NDMC_EOD!AK81+NDMC_EOD!AL81</f>
        <v>19.7</v>
      </c>
      <c r="M81">
        <f>TPDDL_EOD!AK81+TPDDL_EOD!AL81</f>
        <v>58.71</v>
      </c>
      <c r="N81">
        <f t="shared" si="7"/>
        <v>216.01</v>
      </c>
      <c r="O81" s="154">
        <f t="shared" si="8"/>
        <v>9.9999999999909051E-3</v>
      </c>
      <c r="P81">
        <v>84.02388963473912</v>
      </c>
      <c r="Q81">
        <v>48.582248969955089</v>
      </c>
      <c r="R81">
        <v>5.0002314707652422</v>
      </c>
      <c r="S81">
        <v>19.700911994815055</v>
      </c>
      <c r="T81">
        <v>58.712717929725471</v>
      </c>
      <c r="U81" s="156">
        <f t="shared" si="9"/>
        <v>216.01999999999995</v>
      </c>
      <c r="V81" s="154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54"/>
      <c r="I82">
        <f>BRPL_EOD!AK82+BRPL_EOD!AL82</f>
        <v>84.02</v>
      </c>
      <c r="J82">
        <f>BYPL_EOD!AK82+BYPL_EOD!AL82</f>
        <v>48.58</v>
      </c>
      <c r="K82">
        <f>MES_EOD!AK82+MES_EOD!AL82</f>
        <v>5</v>
      </c>
      <c r="L82">
        <f>NDMC_EOD!AK82+NDMC_EOD!AL82</f>
        <v>19.7</v>
      </c>
      <c r="M82">
        <f>TPDDL_EOD!AK82+TPDDL_EOD!AL82</f>
        <v>58.71</v>
      </c>
      <c r="N82">
        <f t="shared" si="7"/>
        <v>216.01</v>
      </c>
      <c r="O82" s="154">
        <f t="shared" si="8"/>
        <v>9.9999999999909051E-3</v>
      </c>
      <c r="P82">
        <v>84.02388963473912</v>
      </c>
      <c r="Q82">
        <v>48.582248969955089</v>
      </c>
      <c r="R82">
        <v>5.0002314707652422</v>
      </c>
      <c r="S82">
        <v>19.700911994815055</v>
      </c>
      <c r="T82">
        <v>58.712717929725471</v>
      </c>
      <c r="U82" s="156">
        <f t="shared" si="9"/>
        <v>216.01999999999995</v>
      </c>
      <c r="V82" s="154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5.1346100000000057</v>
      </c>
      <c r="E99" s="156">
        <f t="shared" si="14"/>
        <v>0</v>
      </c>
      <c r="F99" s="156">
        <f t="shared" si="14"/>
        <v>6.1440000000000001</v>
      </c>
      <c r="G99" s="156">
        <f t="shared" si="14"/>
        <v>5.1346100000000057</v>
      </c>
      <c r="H99" s="156"/>
      <c r="I99" s="156">
        <f t="shared" si="14"/>
        <v>1.9900175000000047</v>
      </c>
      <c r="J99" s="156">
        <f t="shared" si="14"/>
        <v>1.1730299999999991</v>
      </c>
      <c r="K99" s="156">
        <f t="shared" si="14"/>
        <v>0.12</v>
      </c>
      <c r="L99" s="156">
        <f t="shared" si="14"/>
        <v>0.46578000000000036</v>
      </c>
      <c r="M99" s="156">
        <f t="shared" si="14"/>
        <v>1.3856175000000008</v>
      </c>
      <c r="N99" s="156">
        <f t="shared" si="14"/>
        <v>5.134444999999995</v>
      </c>
      <c r="O99" s="156">
        <f t="shared" si="14"/>
        <v>1.6499999999984995E-4</v>
      </c>
      <c r="P99" s="156">
        <f t="shared" si="14"/>
        <v>1.9900816789731959</v>
      </c>
      <c r="Q99" s="156">
        <f t="shared" si="14"/>
        <v>1.1730671080042567</v>
      </c>
      <c r="R99" s="156">
        <f t="shared" si="14"/>
        <v>0.12000381926762652</v>
      </c>
      <c r="S99" s="156">
        <f t="shared" si="14"/>
        <v>0.4657950479144477</v>
      </c>
      <c r="T99" s="156">
        <f t="shared" si="14"/>
        <v>1.385662345840472</v>
      </c>
      <c r="U99" s="156">
        <f t="shared" si="14"/>
        <v>5.1346100000000057</v>
      </c>
      <c r="V99" s="156">
        <f t="shared" si="10"/>
        <v>0</v>
      </c>
      <c r="Y99" s="156">
        <f>SUM(Y3:Y98)/4000</f>
        <v>0.66711499999999913</v>
      </c>
      <c r="Z99" s="156">
        <f t="shared" ref="Z99:AD99" si="15">SUM(Z3:Z98)/4000</f>
        <v>0.67827499999999907</v>
      </c>
      <c r="AA99" s="156">
        <f t="shared" si="15"/>
        <v>0.66711499999999913</v>
      </c>
      <c r="AB99" s="156">
        <f t="shared" si="15"/>
        <v>0.67827499999999907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[5]Bawana!A1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99.441000000000003</v>
      </c>
      <c r="J3">
        <v>1.143</v>
      </c>
      <c r="K3">
        <v>687.84215500000005</v>
      </c>
      <c r="L3">
        <v>656.40412500000002</v>
      </c>
      <c r="M3">
        <v>92.92</v>
      </c>
      <c r="N3">
        <v>119.15625</v>
      </c>
      <c r="O3">
        <v>124.79062500000001</v>
      </c>
      <c r="P3">
        <v>127.262</v>
      </c>
      <c r="Q3">
        <v>21.938279999999999</v>
      </c>
      <c r="R3">
        <v>42.846803999999999</v>
      </c>
      <c r="S3">
        <v>26.620229999999999</v>
      </c>
      <c r="T3">
        <v>0.5625</v>
      </c>
      <c r="U3">
        <v>279.18</v>
      </c>
      <c r="V3">
        <v>18.140333999999999</v>
      </c>
      <c r="W3">
        <v>38.914769999999997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1.367</v>
      </c>
      <c r="AE3">
        <v>0</v>
      </c>
      <c r="AF3">
        <v>9.1440000000000001</v>
      </c>
      <c r="AG3">
        <v>44.1464</v>
      </c>
      <c r="AH3">
        <v>0</v>
      </c>
      <c r="AI3">
        <v>0</v>
      </c>
      <c r="AJ3">
        <v>0</v>
      </c>
      <c r="AK3">
        <v>54.441000000000003</v>
      </c>
      <c r="AL3">
        <v>12.782</v>
      </c>
      <c r="AM3">
        <v>0</v>
      </c>
      <c r="AN3">
        <v>0.72482999999999997</v>
      </c>
      <c r="AO3">
        <v>0</v>
      </c>
      <c r="AP3">
        <v>2.3058000000000001</v>
      </c>
      <c r="AQ3">
        <v>0</v>
      </c>
      <c r="AR3">
        <v>34.776000000000003</v>
      </c>
      <c r="AS3">
        <v>10.358040000000001</v>
      </c>
      <c r="AT3">
        <v>14.9968</v>
      </c>
      <c r="AU3">
        <v>0</v>
      </c>
      <c r="AV3">
        <v>41.428800000000003</v>
      </c>
      <c r="AW3">
        <v>54.061799999999998</v>
      </c>
      <c r="AX3">
        <v>1.143</v>
      </c>
      <c r="AY3">
        <v>0</v>
      </c>
      <c r="AZ3">
        <f>DJ3</f>
        <v>84.002773000000005</v>
      </c>
      <c r="BA3">
        <f>SUM(B3:AZ3)</f>
        <v>2885.0097410000008</v>
      </c>
      <c r="BD3">
        <v>4.2945000000000002</v>
      </c>
      <c r="BE3">
        <v>0</v>
      </c>
      <c r="BF3">
        <v>2.0497999999999999E-2</v>
      </c>
      <c r="BG3">
        <v>0</v>
      </c>
      <c r="BH3">
        <v>3.7000000000000002E-3</v>
      </c>
      <c r="BI3">
        <v>0.84623999999999999</v>
      </c>
      <c r="BJ3">
        <v>0</v>
      </c>
      <c r="BK3">
        <v>0</v>
      </c>
      <c r="BL3">
        <v>0</v>
      </c>
      <c r="BM3">
        <v>0</v>
      </c>
      <c r="BN3">
        <v>2.0959999999999999E-2</v>
      </c>
      <c r="BO3">
        <v>2.02</v>
      </c>
      <c r="BP3">
        <v>2.19</v>
      </c>
      <c r="BQ3">
        <v>3.4642300000000001</v>
      </c>
      <c r="BR3">
        <v>0</v>
      </c>
      <c r="BS3">
        <v>1.64</v>
      </c>
      <c r="BT3">
        <v>0</v>
      </c>
      <c r="BU3">
        <v>2.85948</v>
      </c>
      <c r="BV3">
        <v>1.342031</v>
      </c>
      <c r="BW3">
        <v>6.3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1.78</v>
      </c>
      <c r="CC3">
        <v>1.28</v>
      </c>
      <c r="CD3">
        <v>1.37</v>
      </c>
      <c r="CE3">
        <v>0</v>
      </c>
      <c r="CF3">
        <v>0.17</v>
      </c>
      <c r="CG3">
        <v>3.77</v>
      </c>
      <c r="CH3">
        <v>0</v>
      </c>
      <c r="CI3">
        <v>7.24</v>
      </c>
      <c r="CJ3">
        <v>1.92</v>
      </c>
      <c r="CK3">
        <v>1.79</v>
      </c>
      <c r="CL3">
        <v>5.3144439999999999</v>
      </c>
      <c r="CM3">
        <v>1.870312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1.9421999999999999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84.002773000000005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99.441000000000003</v>
      </c>
      <c r="J4">
        <v>1.143</v>
      </c>
      <c r="K4">
        <v>687.84215500000005</v>
      </c>
      <c r="L4">
        <v>656.40412500000002</v>
      </c>
      <c r="M4">
        <v>92.92</v>
      </c>
      <c r="N4">
        <v>119.15625</v>
      </c>
      <c r="O4">
        <v>124.79062500000001</v>
      </c>
      <c r="P4">
        <v>127.262</v>
      </c>
      <c r="Q4">
        <v>21.938279999999999</v>
      </c>
      <c r="R4">
        <v>42.846803999999999</v>
      </c>
      <c r="S4">
        <v>26.620229999999999</v>
      </c>
      <c r="T4">
        <v>0.5625</v>
      </c>
      <c r="U4">
        <v>279.18</v>
      </c>
      <c r="V4">
        <v>18.140333999999999</v>
      </c>
      <c r="W4">
        <v>38.914769999999997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1.367</v>
      </c>
      <c r="AE4">
        <v>0</v>
      </c>
      <c r="AF4">
        <v>9.1440000000000001</v>
      </c>
      <c r="AG4">
        <v>44.1464</v>
      </c>
      <c r="AH4">
        <v>0</v>
      </c>
      <c r="AI4">
        <v>0</v>
      </c>
      <c r="AJ4">
        <v>0</v>
      </c>
      <c r="AK4">
        <v>54.441000000000003</v>
      </c>
      <c r="AL4">
        <v>12.782</v>
      </c>
      <c r="AM4">
        <v>0</v>
      </c>
      <c r="AN4">
        <v>0.72482999999999997</v>
      </c>
      <c r="AO4">
        <v>0</v>
      </c>
      <c r="AP4">
        <v>2.3058000000000001</v>
      </c>
      <c r="AQ4">
        <v>0</v>
      </c>
      <c r="AR4">
        <v>34.776000000000003</v>
      </c>
      <c r="AS4">
        <v>10.358040000000001</v>
      </c>
      <c r="AT4">
        <v>14.9968</v>
      </c>
      <c r="AU4">
        <v>0</v>
      </c>
      <c r="AV4">
        <v>41.428800000000003</v>
      </c>
      <c r="AW4">
        <v>54.061799999999998</v>
      </c>
      <c r="AX4">
        <v>1.143</v>
      </c>
      <c r="AY4">
        <v>0</v>
      </c>
      <c r="AZ4">
        <f t="shared" ref="AZ4:AZ67" si="0">DJ4</f>
        <v>84.002773000000005</v>
      </c>
      <c r="BA4">
        <f t="shared" ref="BA4:BA67" si="1">SUM(B4:AZ4)</f>
        <v>2885.0097410000008</v>
      </c>
      <c r="BD4">
        <v>4.2945000000000002</v>
      </c>
      <c r="BE4">
        <v>0</v>
      </c>
      <c r="BF4">
        <v>2.0497999999999999E-2</v>
      </c>
      <c r="BG4">
        <v>0</v>
      </c>
      <c r="BH4">
        <v>3.7000000000000002E-3</v>
      </c>
      <c r="BI4">
        <v>0.84623999999999999</v>
      </c>
      <c r="BJ4">
        <v>0</v>
      </c>
      <c r="BK4">
        <v>0</v>
      </c>
      <c r="BL4">
        <v>0</v>
      </c>
      <c r="BM4">
        <v>0</v>
      </c>
      <c r="BN4">
        <v>2.0959999999999999E-2</v>
      </c>
      <c r="BO4">
        <v>2.02</v>
      </c>
      <c r="BP4">
        <v>2.19</v>
      </c>
      <c r="BQ4">
        <v>3.4642300000000001</v>
      </c>
      <c r="BR4">
        <v>0</v>
      </c>
      <c r="BS4">
        <v>1.64</v>
      </c>
      <c r="BT4">
        <v>0</v>
      </c>
      <c r="BU4">
        <v>2.85948</v>
      </c>
      <c r="BV4">
        <v>1.342031</v>
      </c>
      <c r="BW4">
        <v>6.3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1.78</v>
      </c>
      <c r="CC4">
        <v>1.28</v>
      </c>
      <c r="CD4">
        <v>1.37</v>
      </c>
      <c r="CE4">
        <v>0</v>
      </c>
      <c r="CF4">
        <v>0.17</v>
      </c>
      <c r="CG4">
        <v>3.77</v>
      </c>
      <c r="CH4">
        <v>0</v>
      </c>
      <c r="CI4">
        <v>7.24</v>
      </c>
      <c r="CJ4">
        <v>1.92</v>
      </c>
      <c r="CK4">
        <v>1.79</v>
      </c>
      <c r="CL4">
        <v>5.3144439999999999</v>
      </c>
      <c r="CM4">
        <v>1.870312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1.9421999999999999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84.002773000000005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99.441000000000003</v>
      </c>
      <c r="J5">
        <v>1.143</v>
      </c>
      <c r="K5">
        <v>687.84215500000005</v>
      </c>
      <c r="L5">
        <v>656.40412500000002</v>
      </c>
      <c r="M5">
        <v>92.92</v>
      </c>
      <c r="N5">
        <v>119.15625</v>
      </c>
      <c r="O5">
        <v>124.79062500000001</v>
      </c>
      <c r="P5">
        <v>127.262</v>
      </c>
      <c r="Q5">
        <v>21.938279999999999</v>
      </c>
      <c r="R5">
        <v>42.846803999999999</v>
      </c>
      <c r="S5">
        <v>26.620229999999999</v>
      </c>
      <c r="T5">
        <v>0.5625</v>
      </c>
      <c r="U5">
        <v>279.18</v>
      </c>
      <c r="V5">
        <v>18.140333999999999</v>
      </c>
      <c r="W5">
        <v>41.949770000000001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1.367</v>
      </c>
      <c r="AE5">
        <v>0</v>
      </c>
      <c r="AF5">
        <v>9.1440000000000001</v>
      </c>
      <c r="AG5">
        <v>44.1464</v>
      </c>
      <c r="AH5">
        <v>0</v>
      </c>
      <c r="AI5">
        <v>0</v>
      </c>
      <c r="AJ5">
        <v>0</v>
      </c>
      <c r="AK5">
        <v>54.441000000000003</v>
      </c>
      <c r="AL5">
        <v>12.782</v>
      </c>
      <c r="AM5">
        <v>0</v>
      </c>
      <c r="AN5">
        <v>0.72482999999999997</v>
      </c>
      <c r="AO5">
        <v>0</v>
      </c>
      <c r="AP5">
        <v>2.3058000000000001</v>
      </c>
      <c r="AQ5">
        <v>0</v>
      </c>
      <c r="AR5">
        <v>13.247999999999999</v>
      </c>
      <c r="AS5">
        <v>16.680479999999999</v>
      </c>
      <c r="AT5">
        <v>14.9968</v>
      </c>
      <c r="AU5">
        <v>0</v>
      </c>
      <c r="AV5">
        <v>41.428800000000003</v>
      </c>
      <c r="AW5">
        <v>54.061799999999998</v>
      </c>
      <c r="AX5">
        <v>1.143</v>
      </c>
      <c r="AY5">
        <v>0</v>
      </c>
      <c r="AZ5">
        <f t="shared" si="0"/>
        <v>84.112773000000004</v>
      </c>
      <c r="BA5">
        <f t="shared" si="1"/>
        <v>2872.9491810000009</v>
      </c>
      <c r="BD5">
        <v>4.2945000000000002</v>
      </c>
      <c r="BE5">
        <v>0</v>
      </c>
      <c r="BF5">
        <v>2.0497999999999999E-2</v>
      </c>
      <c r="BG5">
        <v>0</v>
      </c>
      <c r="BH5">
        <v>3.7000000000000002E-3</v>
      </c>
      <c r="BI5">
        <v>0.84623999999999999</v>
      </c>
      <c r="BJ5">
        <v>0</v>
      </c>
      <c r="BK5">
        <v>0</v>
      </c>
      <c r="BL5">
        <v>0</v>
      </c>
      <c r="BM5">
        <v>0</v>
      </c>
      <c r="BN5">
        <v>2.0959999999999999E-2</v>
      </c>
      <c r="BO5">
        <v>2.02</v>
      </c>
      <c r="BP5">
        <v>2.19</v>
      </c>
      <c r="BQ5">
        <v>3.4642300000000001</v>
      </c>
      <c r="BR5">
        <v>0</v>
      </c>
      <c r="BS5">
        <v>1.64</v>
      </c>
      <c r="BT5">
        <v>0</v>
      </c>
      <c r="BU5">
        <v>2.85948</v>
      </c>
      <c r="BV5">
        <v>1.342031</v>
      </c>
      <c r="BW5">
        <v>6.3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1.78</v>
      </c>
      <c r="CC5">
        <v>1.39</v>
      </c>
      <c r="CD5">
        <v>1.37</v>
      </c>
      <c r="CE5">
        <v>0</v>
      </c>
      <c r="CF5">
        <v>0.17</v>
      </c>
      <c r="CG5">
        <v>3.77</v>
      </c>
      <c r="CH5">
        <v>0</v>
      </c>
      <c r="CI5">
        <v>7.24</v>
      </c>
      <c r="CJ5">
        <v>1.92</v>
      </c>
      <c r="CK5">
        <v>1.79</v>
      </c>
      <c r="CL5">
        <v>5.3144439999999999</v>
      </c>
      <c r="CM5">
        <v>1.870312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1.9421999999999999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84.112773000000004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99.441000000000003</v>
      </c>
      <c r="J6">
        <v>1.143</v>
      </c>
      <c r="K6">
        <v>687.84215500000005</v>
      </c>
      <c r="L6">
        <v>656.40412500000002</v>
      </c>
      <c r="M6">
        <v>92.92</v>
      </c>
      <c r="N6">
        <v>119.15625</v>
      </c>
      <c r="O6">
        <v>124.79062500000001</v>
      </c>
      <c r="P6">
        <v>127.262</v>
      </c>
      <c r="Q6">
        <v>21.938279999999999</v>
      </c>
      <c r="R6">
        <v>42.846803999999999</v>
      </c>
      <c r="S6">
        <v>26.620229999999999</v>
      </c>
      <c r="T6">
        <v>0.5625</v>
      </c>
      <c r="U6">
        <v>279.18</v>
      </c>
      <c r="V6">
        <v>18.140333999999999</v>
      </c>
      <c r="W6">
        <v>41.949770000000001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1.367</v>
      </c>
      <c r="AE6">
        <v>0</v>
      </c>
      <c r="AF6">
        <v>9.1440000000000001</v>
      </c>
      <c r="AG6">
        <v>44.1464</v>
      </c>
      <c r="AH6">
        <v>0</v>
      </c>
      <c r="AI6">
        <v>0</v>
      </c>
      <c r="AJ6">
        <v>0</v>
      </c>
      <c r="AK6">
        <v>54.441000000000003</v>
      </c>
      <c r="AL6">
        <v>12.782</v>
      </c>
      <c r="AM6">
        <v>0</v>
      </c>
      <c r="AN6">
        <v>0.72482999999999997</v>
      </c>
      <c r="AO6">
        <v>0</v>
      </c>
      <c r="AP6">
        <v>2.3058000000000001</v>
      </c>
      <c r="AQ6">
        <v>0</v>
      </c>
      <c r="AR6">
        <v>4.968</v>
      </c>
      <c r="AS6">
        <v>16.680479999999999</v>
      </c>
      <c r="AT6">
        <v>14.9968</v>
      </c>
      <c r="AU6">
        <v>0</v>
      </c>
      <c r="AV6">
        <v>41.428800000000003</v>
      </c>
      <c r="AW6">
        <v>54.061799999999998</v>
      </c>
      <c r="AX6">
        <v>1.143</v>
      </c>
      <c r="AY6">
        <v>0</v>
      </c>
      <c r="AZ6">
        <f t="shared" si="0"/>
        <v>84.112773000000004</v>
      </c>
      <c r="BA6">
        <f t="shared" si="1"/>
        <v>2864.6691810000007</v>
      </c>
      <c r="BD6">
        <v>4.2945000000000002</v>
      </c>
      <c r="BE6">
        <v>0</v>
      </c>
      <c r="BF6">
        <v>2.0497999999999999E-2</v>
      </c>
      <c r="BG6">
        <v>0</v>
      </c>
      <c r="BH6">
        <v>3.7000000000000002E-3</v>
      </c>
      <c r="BI6">
        <v>0.84623999999999999</v>
      </c>
      <c r="BJ6">
        <v>0</v>
      </c>
      <c r="BK6">
        <v>0</v>
      </c>
      <c r="BL6">
        <v>0</v>
      </c>
      <c r="BM6">
        <v>0</v>
      </c>
      <c r="BN6">
        <v>2.0959999999999999E-2</v>
      </c>
      <c r="BO6">
        <v>2.02</v>
      </c>
      <c r="BP6">
        <v>2.19</v>
      </c>
      <c r="BQ6">
        <v>3.4642300000000001</v>
      </c>
      <c r="BR6">
        <v>0</v>
      </c>
      <c r="BS6">
        <v>1.64</v>
      </c>
      <c r="BT6">
        <v>0</v>
      </c>
      <c r="BU6">
        <v>2.85948</v>
      </c>
      <c r="BV6">
        <v>1.342031</v>
      </c>
      <c r="BW6">
        <v>6.3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1.78</v>
      </c>
      <c r="CC6">
        <v>1.39</v>
      </c>
      <c r="CD6">
        <v>1.37</v>
      </c>
      <c r="CE6">
        <v>0</v>
      </c>
      <c r="CF6">
        <v>0.17</v>
      </c>
      <c r="CG6">
        <v>3.77</v>
      </c>
      <c r="CH6">
        <v>0</v>
      </c>
      <c r="CI6">
        <v>7.24</v>
      </c>
      <c r="CJ6">
        <v>1.92</v>
      </c>
      <c r="CK6">
        <v>1.79</v>
      </c>
      <c r="CL6">
        <v>5.3144439999999999</v>
      </c>
      <c r="CM6">
        <v>1.870312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1.9421999999999999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84.112773000000004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99.441000000000003</v>
      </c>
      <c r="J7">
        <v>1.143</v>
      </c>
      <c r="K7">
        <v>687.84215500000005</v>
      </c>
      <c r="L7">
        <v>656.40412500000002</v>
      </c>
      <c r="M7">
        <v>92.92</v>
      </c>
      <c r="N7">
        <v>119.15625</v>
      </c>
      <c r="O7">
        <v>124.79062500000001</v>
      </c>
      <c r="P7">
        <v>127.262</v>
      </c>
      <c r="Q7">
        <v>21.938279999999999</v>
      </c>
      <c r="R7">
        <v>42.846803999999999</v>
      </c>
      <c r="S7">
        <v>26.620229999999999</v>
      </c>
      <c r="T7">
        <v>0.5625</v>
      </c>
      <c r="U7">
        <v>279.18</v>
      </c>
      <c r="V7">
        <v>18.140333999999999</v>
      </c>
      <c r="W7">
        <v>41.949770000000001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1.367</v>
      </c>
      <c r="AE7">
        <v>0</v>
      </c>
      <c r="AF7">
        <v>9.1440000000000001</v>
      </c>
      <c r="AG7">
        <v>44.1464</v>
      </c>
      <c r="AH7">
        <v>0</v>
      </c>
      <c r="AI7">
        <v>0</v>
      </c>
      <c r="AJ7">
        <v>0</v>
      </c>
      <c r="AK7">
        <v>54.441000000000003</v>
      </c>
      <c r="AL7">
        <v>12.782</v>
      </c>
      <c r="AM7">
        <v>0</v>
      </c>
      <c r="AN7">
        <v>0.72482999999999997</v>
      </c>
      <c r="AO7">
        <v>0</v>
      </c>
      <c r="AP7">
        <v>2.3058000000000001</v>
      </c>
      <c r="AQ7">
        <v>0</v>
      </c>
      <c r="AR7">
        <v>4.968</v>
      </c>
      <c r="AS7">
        <v>16.680479999999999</v>
      </c>
      <c r="AT7">
        <v>14.9968</v>
      </c>
      <c r="AU7">
        <v>0</v>
      </c>
      <c r="AV7">
        <v>41.428800000000003</v>
      </c>
      <c r="AW7">
        <v>54.061799999999998</v>
      </c>
      <c r="AX7">
        <v>1.143</v>
      </c>
      <c r="AY7">
        <v>0</v>
      </c>
      <c r="AZ7">
        <f t="shared" si="0"/>
        <v>84.112773000000004</v>
      </c>
      <c r="BA7">
        <f t="shared" si="1"/>
        <v>2864.6691810000007</v>
      </c>
      <c r="BD7">
        <v>4.2945000000000002</v>
      </c>
      <c r="BE7">
        <v>0</v>
      </c>
      <c r="BF7">
        <v>2.0497999999999999E-2</v>
      </c>
      <c r="BG7">
        <v>0</v>
      </c>
      <c r="BH7">
        <v>3.7000000000000002E-3</v>
      </c>
      <c r="BI7">
        <v>0.84623999999999999</v>
      </c>
      <c r="BJ7">
        <v>0</v>
      </c>
      <c r="BK7">
        <v>0</v>
      </c>
      <c r="BL7">
        <v>0</v>
      </c>
      <c r="BM7">
        <v>0</v>
      </c>
      <c r="BN7">
        <v>2.0959999999999999E-2</v>
      </c>
      <c r="BO7">
        <v>2.02</v>
      </c>
      <c r="BP7">
        <v>2.19</v>
      </c>
      <c r="BQ7">
        <v>3.4642300000000001</v>
      </c>
      <c r="BR7">
        <v>0</v>
      </c>
      <c r="BS7">
        <v>1.64</v>
      </c>
      <c r="BT7">
        <v>0</v>
      </c>
      <c r="BU7">
        <v>2.85948</v>
      </c>
      <c r="BV7">
        <v>1.342031</v>
      </c>
      <c r="BW7">
        <v>6.3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1.78</v>
      </c>
      <c r="CC7">
        <v>1.39</v>
      </c>
      <c r="CD7">
        <v>1.37</v>
      </c>
      <c r="CE7">
        <v>0</v>
      </c>
      <c r="CF7">
        <v>0.17</v>
      </c>
      <c r="CG7">
        <v>3.77</v>
      </c>
      <c r="CH7">
        <v>0</v>
      </c>
      <c r="CI7">
        <v>7.24</v>
      </c>
      <c r="CJ7">
        <v>1.92</v>
      </c>
      <c r="CK7">
        <v>1.79</v>
      </c>
      <c r="CL7">
        <v>5.3144439999999999</v>
      </c>
      <c r="CM7">
        <v>1.870312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1.9421999999999999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84.112773000000004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99.441000000000003</v>
      </c>
      <c r="J8">
        <v>1.143</v>
      </c>
      <c r="K8">
        <v>687.84215500000005</v>
      </c>
      <c r="L8">
        <v>656.40412500000002</v>
      </c>
      <c r="M8">
        <v>92.92</v>
      </c>
      <c r="N8">
        <v>119.15625</v>
      </c>
      <c r="O8">
        <v>124.79062500000001</v>
      </c>
      <c r="P8">
        <v>127.262</v>
      </c>
      <c r="Q8">
        <v>21.938279999999999</v>
      </c>
      <c r="R8">
        <v>42.846803999999999</v>
      </c>
      <c r="S8">
        <v>26.620229999999999</v>
      </c>
      <c r="T8">
        <v>0.5625</v>
      </c>
      <c r="U8">
        <v>279.18</v>
      </c>
      <c r="V8">
        <v>18.140333999999999</v>
      </c>
      <c r="W8">
        <v>41.949770000000001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1.367</v>
      </c>
      <c r="AE8">
        <v>0</v>
      </c>
      <c r="AF8">
        <v>9.1440000000000001</v>
      </c>
      <c r="AG8">
        <v>44.1464</v>
      </c>
      <c r="AH8">
        <v>0</v>
      </c>
      <c r="AI8">
        <v>0</v>
      </c>
      <c r="AJ8">
        <v>0</v>
      </c>
      <c r="AK8">
        <v>54.441000000000003</v>
      </c>
      <c r="AL8">
        <v>12.782</v>
      </c>
      <c r="AM8">
        <v>0</v>
      </c>
      <c r="AN8">
        <v>0.72482999999999997</v>
      </c>
      <c r="AO8">
        <v>0</v>
      </c>
      <c r="AP8">
        <v>2.3058000000000001</v>
      </c>
      <c r="AQ8">
        <v>0</v>
      </c>
      <c r="AR8">
        <v>4.968</v>
      </c>
      <c r="AS8">
        <v>16.680479999999999</v>
      </c>
      <c r="AT8">
        <v>14.9968</v>
      </c>
      <c r="AU8">
        <v>0</v>
      </c>
      <c r="AV8">
        <v>41.428800000000003</v>
      </c>
      <c r="AW8">
        <v>54.061799999999998</v>
      </c>
      <c r="AX8">
        <v>1.143</v>
      </c>
      <c r="AY8">
        <v>0</v>
      </c>
      <c r="AZ8">
        <f t="shared" si="0"/>
        <v>84.112773000000004</v>
      </c>
      <c r="BA8">
        <f t="shared" si="1"/>
        <v>2864.6691810000007</v>
      </c>
      <c r="BD8">
        <v>4.2945000000000002</v>
      </c>
      <c r="BE8">
        <v>0</v>
      </c>
      <c r="BF8">
        <v>2.0497999999999999E-2</v>
      </c>
      <c r="BG8">
        <v>0</v>
      </c>
      <c r="BH8">
        <v>3.7000000000000002E-3</v>
      </c>
      <c r="BI8">
        <v>0.84623999999999999</v>
      </c>
      <c r="BJ8">
        <v>0</v>
      </c>
      <c r="BK8">
        <v>0</v>
      </c>
      <c r="BL8">
        <v>0</v>
      </c>
      <c r="BM8">
        <v>0</v>
      </c>
      <c r="BN8">
        <v>2.0959999999999999E-2</v>
      </c>
      <c r="BO8">
        <v>2.02</v>
      </c>
      <c r="BP8">
        <v>2.19</v>
      </c>
      <c r="BQ8">
        <v>3.4642300000000001</v>
      </c>
      <c r="BR8">
        <v>0</v>
      </c>
      <c r="BS8">
        <v>1.64</v>
      </c>
      <c r="BT8">
        <v>0</v>
      </c>
      <c r="BU8">
        <v>2.85948</v>
      </c>
      <c r="BV8">
        <v>1.342031</v>
      </c>
      <c r="BW8">
        <v>6.3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1.78</v>
      </c>
      <c r="CC8">
        <v>1.39</v>
      </c>
      <c r="CD8">
        <v>1.37</v>
      </c>
      <c r="CE8">
        <v>0</v>
      </c>
      <c r="CF8">
        <v>0.17</v>
      </c>
      <c r="CG8">
        <v>3.77</v>
      </c>
      <c r="CH8">
        <v>0</v>
      </c>
      <c r="CI8">
        <v>7.24</v>
      </c>
      <c r="CJ8">
        <v>1.92</v>
      </c>
      <c r="CK8">
        <v>1.79</v>
      </c>
      <c r="CL8">
        <v>5.3144439999999999</v>
      </c>
      <c r="CM8">
        <v>1.870312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1.9421999999999999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84.112773000000004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99.441000000000003</v>
      </c>
      <c r="J9">
        <v>1.143</v>
      </c>
      <c r="K9">
        <v>687.84215500000005</v>
      </c>
      <c r="L9">
        <v>656.40412500000002</v>
      </c>
      <c r="M9">
        <v>92.92</v>
      </c>
      <c r="N9">
        <v>119.15625</v>
      </c>
      <c r="O9">
        <v>124.79062500000001</v>
      </c>
      <c r="P9">
        <v>127.262</v>
      </c>
      <c r="Q9">
        <v>21.938279999999999</v>
      </c>
      <c r="R9">
        <v>42.846803999999999</v>
      </c>
      <c r="S9">
        <v>26.620229999999999</v>
      </c>
      <c r="T9">
        <v>0.5625</v>
      </c>
      <c r="U9">
        <v>279.18</v>
      </c>
      <c r="V9">
        <v>18.140333999999999</v>
      </c>
      <c r="W9">
        <v>46.399079999999998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1.367</v>
      </c>
      <c r="AE9">
        <v>0</v>
      </c>
      <c r="AF9">
        <v>9.1440000000000001</v>
      </c>
      <c r="AG9">
        <v>44.1464</v>
      </c>
      <c r="AH9">
        <v>0</v>
      </c>
      <c r="AI9">
        <v>0</v>
      </c>
      <c r="AJ9">
        <v>0</v>
      </c>
      <c r="AK9">
        <v>54.441000000000003</v>
      </c>
      <c r="AL9">
        <v>66.814999999999998</v>
      </c>
      <c r="AM9">
        <v>0</v>
      </c>
      <c r="AN9">
        <v>0.72482999999999997</v>
      </c>
      <c r="AO9">
        <v>0</v>
      </c>
      <c r="AP9">
        <v>2.3058000000000001</v>
      </c>
      <c r="AQ9">
        <v>0</v>
      </c>
      <c r="AR9">
        <v>4.968</v>
      </c>
      <c r="AS9">
        <v>9.6854399999999998</v>
      </c>
      <c r="AT9">
        <v>14.9968</v>
      </c>
      <c r="AU9">
        <v>0</v>
      </c>
      <c r="AV9">
        <v>41.428800000000003</v>
      </c>
      <c r="AW9">
        <v>54.061799999999998</v>
      </c>
      <c r="AX9">
        <v>1.143</v>
      </c>
      <c r="AY9">
        <v>0</v>
      </c>
      <c r="AZ9">
        <f t="shared" si="0"/>
        <v>84.112773000000004</v>
      </c>
      <c r="BA9">
        <f t="shared" si="1"/>
        <v>2916.1564510000007</v>
      </c>
      <c r="BD9">
        <v>4.2945000000000002</v>
      </c>
      <c r="BE9">
        <v>0</v>
      </c>
      <c r="BF9">
        <v>2.0497999999999999E-2</v>
      </c>
      <c r="BG9">
        <v>0</v>
      </c>
      <c r="BH9">
        <v>3.7000000000000002E-3</v>
      </c>
      <c r="BI9">
        <v>0.84623999999999999</v>
      </c>
      <c r="BJ9">
        <v>0</v>
      </c>
      <c r="BK9">
        <v>0</v>
      </c>
      <c r="BL9">
        <v>0</v>
      </c>
      <c r="BM9">
        <v>0</v>
      </c>
      <c r="BN9">
        <v>2.0959999999999999E-2</v>
      </c>
      <c r="BO9">
        <v>2.02</v>
      </c>
      <c r="BP9">
        <v>2.19</v>
      </c>
      <c r="BQ9">
        <v>3.4642300000000001</v>
      </c>
      <c r="BR9">
        <v>0</v>
      </c>
      <c r="BS9">
        <v>1.64</v>
      </c>
      <c r="BT9">
        <v>0</v>
      </c>
      <c r="BU9">
        <v>2.85948</v>
      </c>
      <c r="BV9">
        <v>1.342031</v>
      </c>
      <c r="BW9">
        <v>6.3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1.78</v>
      </c>
      <c r="CC9">
        <v>1.39</v>
      </c>
      <c r="CD9">
        <v>1.37</v>
      </c>
      <c r="CE9">
        <v>0</v>
      </c>
      <c r="CF9">
        <v>0.17</v>
      </c>
      <c r="CG9">
        <v>3.77</v>
      </c>
      <c r="CH9">
        <v>0</v>
      </c>
      <c r="CI9">
        <v>7.24</v>
      </c>
      <c r="CJ9">
        <v>1.92</v>
      </c>
      <c r="CK9">
        <v>1.79</v>
      </c>
      <c r="CL9">
        <v>5.3144439999999999</v>
      </c>
      <c r="CM9">
        <v>1.870312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1.9421999999999999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84.112773000000004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99.441000000000003</v>
      </c>
      <c r="J10">
        <v>1.143</v>
      </c>
      <c r="K10">
        <v>687.84215500000005</v>
      </c>
      <c r="L10">
        <v>656.40412500000002</v>
      </c>
      <c r="M10">
        <v>92.92</v>
      </c>
      <c r="N10">
        <v>119.15625</v>
      </c>
      <c r="O10">
        <v>124.79062500000001</v>
      </c>
      <c r="P10">
        <v>127.262</v>
      </c>
      <c r="Q10">
        <v>21.938279999999999</v>
      </c>
      <c r="R10">
        <v>42.846803999999999</v>
      </c>
      <c r="S10">
        <v>26.620229999999999</v>
      </c>
      <c r="T10">
        <v>0.5625</v>
      </c>
      <c r="U10">
        <v>279.18</v>
      </c>
      <c r="V10">
        <v>18.140333999999999</v>
      </c>
      <c r="W10">
        <v>46.399079999999998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1.367</v>
      </c>
      <c r="AE10">
        <v>0</v>
      </c>
      <c r="AF10">
        <v>9.1440000000000001</v>
      </c>
      <c r="AG10">
        <v>44.1464</v>
      </c>
      <c r="AH10">
        <v>0</v>
      </c>
      <c r="AI10">
        <v>0</v>
      </c>
      <c r="AJ10">
        <v>0</v>
      </c>
      <c r="AK10">
        <v>54.441000000000003</v>
      </c>
      <c r="AL10">
        <v>66.814999999999998</v>
      </c>
      <c r="AM10">
        <v>0</v>
      </c>
      <c r="AN10">
        <v>0.72482999999999997</v>
      </c>
      <c r="AO10">
        <v>0</v>
      </c>
      <c r="AP10">
        <v>2.3058000000000001</v>
      </c>
      <c r="AQ10">
        <v>0</v>
      </c>
      <c r="AR10">
        <v>4.968</v>
      </c>
      <c r="AS10">
        <v>9.6854399999999998</v>
      </c>
      <c r="AT10">
        <v>14.9968</v>
      </c>
      <c r="AU10">
        <v>0</v>
      </c>
      <c r="AV10">
        <v>41.428800000000003</v>
      </c>
      <c r="AW10">
        <v>54.061799999999998</v>
      </c>
      <c r="AX10">
        <v>1.143</v>
      </c>
      <c r="AY10">
        <v>0</v>
      </c>
      <c r="AZ10">
        <f t="shared" si="0"/>
        <v>84.112773000000004</v>
      </c>
      <c r="BA10">
        <f t="shared" si="1"/>
        <v>2916.1564510000007</v>
      </c>
      <c r="BD10">
        <v>4.2945000000000002</v>
      </c>
      <c r="BE10">
        <v>0</v>
      </c>
      <c r="BF10">
        <v>2.0497999999999999E-2</v>
      </c>
      <c r="BG10">
        <v>0</v>
      </c>
      <c r="BH10">
        <v>3.7000000000000002E-3</v>
      </c>
      <c r="BI10">
        <v>0.84623999999999999</v>
      </c>
      <c r="BJ10">
        <v>0</v>
      </c>
      <c r="BK10">
        <v>0</v>
      </c>
      <c r="BL10">
        <v>0</v>
      </c>
      <c r="BM10">
        <v>0</v>
      </c>
      <c r="BN10">
        <v>2.0959999999999999E-2</v>
      </c>
      <c r="BO10">
        <v>2.02</v>
      </c>
      <c r="BP10">
        <v>2.19</v>
      </c>
      <c r="BQ10">
        <v>3.4642300000000001</v>
      </c>
      <c r="BR10">
        <v>0</v>
      </c>
      <c r="BS10">
        <v>1.64</v>
      </c>
      <c r="BT10">
        <v>0</v>
      </c>
      <c r="BU10">
        <v>2.85948</v>
      </c>
      <c r="BV10">
        <v>1.342031</v>
      </c>
      <c r="BW10">
        <v>6.3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1.78</v>
      </c>
      <c r="CC10">
        <v>1.39</v>
      </c>
      <c r="CD10">
        <v>1.37</v>
      </c>
      <c r="CE10">
        <v>0</v>
      </c>
      <c r="CF10">
        <v>0.17</v>
      </c>
      <c r="CG10">
        <v>3.77</v>
      </c>
      <c r="CH10">
        <v>0</v>
      </c>
      <c r="CI10">
        <v>7.24</v>
      </c>
      <c r="CJ10">
        <v>1.92</v>
      </c>
      <c r="CK10">
        <v>1.79</v>
      </c>
      <c r="CL10">
        <v>5.3144439999999999</v>
      </c>
      <c r="CM10">
        <v>1.870312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1.9421999999999999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84.112773000000004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99.441000000000003</v>
      </c>
      <c r="J11">
        <v>1.143</v>
      </c>
      <c r="K11">
        <v>687.84215500000005</v>
      </c>
      <c r="L11">
        <v>656.40412500000002</v>
      </c>
      <c r="M11">
        <v>92.92</v>
      </c>
      <c r="N11">
        <v>119.15625</v>
      </c>
      <c r="O11">
        <v>124.79062500000001</v>
      </c>
      <c r="P11">
        <v>127.262</v>
      </c>
      <c r="Q11">
        <v>21.938279999999999</v>
      </c>
      <c r="R11">
        <v>42.846803999999999</v>
      </c>
      <c r="S11">
        <v>26.620229999999999</v>
      </c>
      <c r="T11">
        <v>0.5625</v>
      </c>
      <c r="U11">
        <v>279.18</v>
      </c>
      <c r="V11">
        <v>18.140333999999999</v>
      </c>
      <c r="W11">
        <v>46.399079999999998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1.367</v>
      </c>
      <c r="AE11">
        <v>0</v>
      </c>
      <c r="AF11">
        <v>9.1440000000000001</v>
      </c>
      <c r="AG11">
        <v>44.1464</v>
      </c>
      <c r="AH11">
        <v>0</v>
      </c>
      <c r="AI11">
        <v>0</v>
      </c>
      <c r="AJ11">
        <v>0</v>
      </c>
      <c r="AK11">
        <v>54.441000000000003</v>
      </c>
      <c r="AL11">
        <v>66.814999999999998</v>
      </c>
      <c r="AM11">
        <v>0</v>
      </c>
      <c r="AN11">
        <v>0.74441999999999997</v>
      </c>
      <c r="AO11">
        <v>0</v>
      </c>
      <c r="AP11">
        <v>2.9462999999999999</v>
      </c>
      <c r="AQ11">
        <v>0</v>
      </c>
      <c r="AR11">
        <v>6.6239999999999997</v>
      </c>
      <c r="AS11">
        <v>9.6854399999999998</v>
      </c>
      <c r="AT11">
        <v>14.9968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84.022773000000001</v>
      </c>
      <c r="BA11">
        <f t="shared" si="1"/>
        <v>2918.3825410000009</v>
      </c>
      <c r="BD11">
        <v>4.2945000000000002</v>
      </c>
      <c r="BE11">
        <v>0</v>
      </c>
      <c r="BF11">
        <v>2.0497999999999999E-2</v>
      </c>
      <c r="BG11">
        <v>0</v>
      </c>
      <c r="BH11">
        <v>3.7000000000000002E-3</v>
      </c>
      <c r="BI11">
        <v>0.84623999999999999</v>
      </c>
      <c r="BJ11">
        <v>0</v>
      </c>
      <c r="BK11">
        <v>0</v>
      </c>
      <c r="BL11">
        <v>0</v>
      </c>
      <c r="BM11">
        <v>0</v>
      </c>
      <c r="BN11">
        <v>2.0959999999999999E-2</v>
      </c>
      <c r="BO11">
        <v>2.02</v>
      </c>
      <c r="BP11">
        <v>2.19</v>
      </c>
      <c r="BQ11">
        <v>3.4642300000000001</v>
      </c>
      <c r="BR11">
        <v>0</v>
      </c>
      <c r="BS11">
        <v>1.64</v>
      </c>
      <c r="BT11">
        <v>0</v>
      </c>
      <c r="BU11">
        <v>2.85948</v>
      </c>
      <c r="BV11">
        <v>1.342031</v>
      </c>
      <c r="BW11">
        <v>6.3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1.68</v>
      </c>
      <c r="CC11">
        <v>1.39</v>
      </c>
      <c r="CD11">
        <v>1.37</v>
      </c>
      <c r="CE11">
        <v>0</v>
      </c>
      <c r="CF11">
        <v>0.18</v>
      </c>
      <c r="CG11">
        <v>3.77</v>
      </c>
      <c r="CH11">
        <v>0</v>
      </c>
      <c r="CI11">
        <v>7.24</v>
      </c>
      <c r="CJ11">
        <v>1.92</v>
      </c>
      <c r="CK11">
        <v>1.79</v>
      </c>
      <c r="CL11">
        <v>5.3144439999999999</v>
      </c>
      <c r="CM11">
        <v>1.870312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1.9421999999999999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84.022773000000001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99.441000000000003</v>
      </c>
      <c r="J12">
        <v>1.143</v>
      </c>
      <c r="K12">
        <v>687.84215500000005</v>
      </c>
      <c r="L12">
        <v>656.40412500000002</v>
      </c>
      <c r="M12">
        <v>92.92</v>
      </c>
      <c r="N12">
        <v>119.15625</v>
      </c>
      <c r="O12">
        <v>124.79062500000001</v>
      </c>
      <c r="P12">
        <v>127.262</v>
      </c>
      <c r="Q12">
        <v>21.938279999999999</v>
      </c>
      <c r="R12">
        <v>42.846803999999999</v>
      </c>
      <c r="S12">
        <v>26.620229999999999</v>
      </c>
      <c r="T12">
        <v>0.5625</v>
      </c>
      <c r="U12">
        <v>279.18</v>
      </c>
      <c r="V12">
        <v>18.140333999999999</v>
      </c>
      <c r="W12">
        <v>46.399079999999998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1.367</v>
      </c>
      <c r="AE12">
        <v>0</v>
      </c>
      <c r="AF12">
        <v>9.1440000000000001</v>
      </c>
      <c r="AG12">
        <v>44.1464</v>
      </c>
      <c r="AH12">
        <v>0</v>
      </c>
      <c r="AI12">
        <v>0</v>
      </c>
      <c r="AJ12">
        <v>0</v>
      </c>
      <c r="AK12">
        <v>54.441000000000003</v>
      </c>
      <c r="AL12">
        <v>66.814999999999998</v>
      </c>
      <c r="AM12">
        <v>0</v>
      </c>
      <c r="AN12">
        <v>0.74441999999999997</v>
      </c>
      <c r="AO12">
        <v>0</v>
      </c>
      <c r="AP12">
        <v>2.9462999999999999</v>
      </c>
      <c r="AQ12">
        <v>0</v>
      </c>
      <c r="AR12">
        <v>6.6239999999999997</v>
      </c>
      <c r="AS12">
        <v>9.6854399999999998</v>
      </c>
      <c r="AT12">
        <v>14.9968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84.022773000000001</v>
      </c>
      <c r="BA12">
        <f t="shared" si="1"/>
        <v>2918.3825410000009</v>
      </c>
      <c r="BD12">
        <v>4.2945000000000002</v>
      </c>
      <c r="BE12">
        <v>0</v>
      </c>
      <c r="BF12">
        <v>2.0497999999999999E-2</v>
      </c>
      <c r="BG12">
        <v>0</v>
      </c>
      <c r="BH12">
        <v>3.7000000000000002E-3</v>
      </c>
      <c r="BI12">
        <v>0.84623999999999999</v>
      </c>
      <c r="BJ12">
        <v>0</v>
      </c>
      <c r="BK12">
        <v>0</v>
      </c>
      <c r="BL12">
        <v>0</v>
      </c>
      <c r="BM12">
        <v>0</v>
      </c>
      <c r="BN12">
        <v>2.0959999999999999E-2</v>
      </c>
      <c r="BO12">
        <v>2.02</v>
      </c>
      <c r="BP12">
        <v>2.19</v>
      </c>
      <c r="BQ12">
        <v>3.4642300000000001</v>
      </c>
      <c r="BR12">
        <v>0</v>
      </c>
      <c r="BS12">
        <v>1.64</v>
      </c>
      <c r="BT12">
        <v>0</v>
      </c>
      <c r="BU12">
        <v>2.85948</v>
      </c>
      <c r="BV12">
        <v>1.342031</v>
      </c>
      <c r="BW12">
        <v>6.3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1.68</v>
      </c>
      <c r="CC12">
        <v>1.39</v>
      </c>
      <c r="CD12">
        <v>1.37</v>
      </c>
      <c r="CE12">
        <v>0</v>
      </c>
      <c r="CF12">
        <v>0.18</v>
      </c>
      <c r="CG12">
        <v>3.77</v>
      </c>
      <c r="CH12">
        <v>0</v>
      </c>
      <c r="CI12">
        <v>7.24</v>
      </c>
      <c r="CJ12">
        <v>1.92</v>
      </c>
      <c r="CK12">
        <v>1.79</v>
      </c>
      <c r="CL12">
        <v>5.3144439999999999</v>
      </c>
      <c r="CM12">
        <v>1.870312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1.9421999999999999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84.022773000000001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99.441000000000003</v>
      </c>
      <c r="J13">
        <v>1.143</v>
      </c>
      <c r="K13">
        <v>687.84215500000005</v>
      </c>
      <c r="L13">
        <v>656.40412500000002</v>
      </c>
      <c r="M13">
        <v>92.92</v>
      </c>
      <c r="N13">
        <v>119.15625</v>
      </c>
      <c r="O13">
        <v>124.79062500000001</v>
      </c>
      <c r="P13">
        <v>127.262</v>
      </c>
      <c r="Q13">
        <v>21.938279999999999</v>
      </c>
      <c r="R13">
        <v>42.846803999999999</v>
      </c>
      <c r="S13">
        <v>26.620229999999999</v>
      </c>
      <c r="T13">
        <v>0.5625</v>
      </c>
      <c r="U13">
        <v>276.1875</v>
      </c>
      <c r="V13">
        <v>18.140333999999999</v>
      </c>
      <c r="W13">
        <v>46.399079999999998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1.367</v>
      </c>
      <c r="AE13">
        <v>0</v>
      </c>
      <c r="AF13">
        <v>9.1440000000000001</v>
      </c>
      <c r="AG13">
        <v>44.1464</v>
      </c>
      <c r="AH13">
        <v>0</v>
      </c>
      <c r="AI13">
        <v>0</v>
      </c>
      <c r="AJ13">
        <v>0</v>
      </c>
      <c r="AK13">
        <v>54.441000000000003</v>
      </c>
      <c r="AL13">
        <v>66.814999999999998</v>
      </c>
      <c r="AM13">
        <v>0</v>
      </c>
      <c r="AN13">
        <v>0.74441999999999997</v>
      </c>
      <c r="AO13">
        <v>0</v>
      </c>
      <c r="AP13">
        <v>2.9462999999999999</v>
      </c>
      <c r="AQ13">
        <v>0</v>
      </c>
      <c r="AR13">
        <v>6.6239999999999997</v>
      </c>
      <c r="AS13">
        <v>9.6854399999999998</v>
      </c>
      <c r="AT13">
        <v>14.9968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84.022773000000001</v>
      </c>
      <c r="BA13">
        <f t="shared" si="1"/>
        <v>2915.390041000001</v>
      </c>
      <c r="BD13">
        <v>4.2945000000000002</v>
      </c>
      <c r="BE13">
        <v>0</v>
      </c>
      <c r="BF13">
        <v>2.0497999999999999E-2</v>
      </c>
      <c r="BG13">
        <v>0</v>
      </c>
      <c r="BH13">
        <v>3.7000000000000002E-3</v>
      </c>
      <c r="BI13">
        <v>0.84623999999999999</v>
      </c>
      <c r="BJ13">
        <v>0</v>
      </c>
      <c r="BK13">
        <v>0</v>
      </c>
      <c r="BL13">
        <v>0</v>
      </c>
      <c r="BM13">
        <v>0</v>
      </c>
      <c r="BN13">
        <v>2.0959999999999999E-2</v>
      </c>
      <c r="BO13">
        <v>2.02</v>
      </c>
      <c r="BP13">
        <v>2.19</v>
      </c>
      <c r="BQ13">
        <v>3.4642300000000001</v>
      </c>
      <c r="BR13">
        <v>0</v>
      </c>
      <c r="BS13">
        <v>1.64</v>
      </c>
      <c r="BT13">
        <v>0</v>
      </c>
      <c r="BU13">
        <v>2.85948</v>
      </c>
      <c r="BV13">
        <v>1.342031</v>
      </c>
      <c r="BW13">
        <v>6.3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1.68</v>
      </c>
      <c r="CC13">
        <v>1.39</v>
      </c>
      <c r="CD13">
        <v>1.37</v>
      </c>
      <c r="CE13">
        <v>0</v>
      </c>
      <c r="CF13">
        <v>0.18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5.3144439999999999</v>
      </c>
      <c r="CM13">
        <v>1.870312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1.9421999999999999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84.022773000000001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99.441000000000003</v>
      </c>
      <c r="J14">
        <v>1.143</v>
      </c>
      <c r="K14">
        <v>687.84215500000005</v>
      </c>
      <c r="L14">
        <v>656.40412500000002</v>
      </c>
      <c r="M14">
        <v>92.92</v>
      </c>
      <c r="N14">
        <v>119.15625</v>
      </c>
      <c r="O14">
        <v>124.79062500000001</v>
      </c>
      <c r="P14">
        <v>127.262</v>
      </c>
      <c r="Q14">
        <v>21.938279999999999</v>
      </c>
      <c r="R14">
        <v>42.846803999999999</v>
      </c>
      <c r="S14">
        <v>26.620229999999999</v>
      </c>
      <c r="T14">
        <v>0.5625</v>
      </c>
      <c r="U14">
        <v>276.1875</v>
      </c>
      <c r="V14">
        <v>18.140333999999999</v>
      </c>
      <c r="W14">
        <v>46.399079999999998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1.367</v>
      </c>
      <c r="AE14">
        <v>0</v>
      </c>
      <c r="AF14">
        <v>9.1440000000000001</v>
      </c>
      <c r="AG14">
        <v>44.1464</v>
      </c>
      <c r="AH14">
        <v>0</v>
      </c>
      <c r="AI14">
        <v>0</v>
      </c>
      <c r="AJ14">
        <v>0</v>
      </c>
      <c r="AK14">
        <v>54.441000000000003</v>
      </c>
      <c r="AL14">
        <v>26.725999999999999</v>
      </c>
      <c r="AM14">
        <v>0</v>
      </c>
      <c r="AN14">
        <v>0.74441999999999997</v>
      </c>
      <c r="AO14">
        <v>0</v>
      </c>
      <c r="AP14">
        <v>2.9462999999999999</v>
      </c>
      <c r="AQ14">
        <v>0</v>
      </c>
      <c r="AR14">
        <v>4.968</v>
      </c>
      <c r="AS14">
        <v>9.6854399999999998</v>
      </c>
      <c r="AT14">
        <v>14.9968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84.022773000000001</v>
      </c>
      <c r="BA14">
        <f t="shared" si="1"/>
        <v>2873.6450410000011</v>
      </c>
      <c r="BD14">
        <v>4.2945000000000002</v>
      </c>
      <c r="BE14">
        <v>0</v>
      </c>
      <c r="BF14">
        <v>2.0497999999999999E-2</v>
      </c>
      <c r="BG14">
        <v>0</v>
      </c>
      <c r="BH14">
        <v>3.7000000000000002E-3</v>
      </c>
      <c r="BI14">
        <v>0.84623999999999999</v>
      </c>
      <c r="BJ14">
        <v>0</v>
      </c>
      <c r="BK14">
        <v>0</v>
      </c>
      <c r="BL14">
        <v>0</v>
      </c>
      <c r="BM14">
        <v>0</v>
      </c>
      <c r="BN14">
        <v>2.0959999999999999E-2</v>
      </c>
      <c r="BO14">
        <v>2.02</v>
      </c>
      <c r="BP14">
        <v>2.19</v>
      </c>
      <c r="BQ14">
        <v>3.4642300000000001</v>
      </c>
      <c r="BR14">
        <v>0</v>
      </c>
      <c r="BS14">
        <v>1.64</v>
      </c>
      <c r="BT14">
        <v>0</v>
      </c>
      <c r="BU14">
        <v>2.85948</v>
      </c>
      <c r="BV14">
        <v>1.342031</v>
      </c>
      <c r="BW14">
        <v>6.3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1.68</v>
      </c>
      <c r="CC14">
        <v>1.39</v>
      </c>
      <c r="CD14">
        <v>1.37</v>
      </c>
      <c r="CE14">
        <v>0</v>
      </c>
      <c r="CF14">
        <v>0.18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5.3144439999999999</v>
      </c>
      <c r="CM14">
        <v>1.870312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1.9421999999999999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84.022773000000001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99.441000000000003</v>
      </c>
      <c r="J15">
        <v>1.143</v>
      </c>
      <c r="K15">
        <v>687.84215500000005</v>
      </c>
      <c r="L15">
        <v>656.40412500000002</v>
      </c>
      <c r="M15">
        <v>92.92</v>
      </c>
      <c r="N15">
        <v>119.15625</v>
      </c>
      <c r="O15">
        <v>124.79062500000001</v>
      </c>
      <c r="P15">
        <v>127.262</v>
      </c>
      <c r="Q15">
        <v>21.938279999999999</v>
      </c>
      <c r="R15">
        <v>42.846803999999999</v>
      </c>
      <c r="S15">
        <v>26.620229999999999</v>
      </c>
      <c r="T15">
        <v>0.5625</v>
      </c>
      <c r="U15">
        <v>276.1875</v>
      </c>
      <c r="V15">
        <v>18.140333999999999</v>
      </c>
      <c r="W15">
        <v>46.399079999999998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1.367</v>
      </c>
      <c r="AE15">
        <v>0</v>
      </c>
      <c r="AF15">
        <v>9.1440000000000001</v>
      </c>
      <c r="AG15">
        <v>44.1464</v>
      </c>
      <c r="AH15">
        <v>0</v>
      </c>
      <c r="AI15">
        <v>0</v>
      </c>
      <c r="AJ15">
        <v>0</v>
      </c>
      <c r="AK15">
        <v>54.441000000000003</v>
      </c>
      <c r="AL15">
        <v>12.782</v>
      </c>
      <c r="AM15">
        <v>0</v>
      </c>
      <c r="AN15">
        <v>0.74441999999999997</v>
      </c>
      <c r="AO15">
        <v>0</v>
      </c>
      <c r="AP15">
        <v>2.9462999999999999</v>
      </c>
      <c r="AQ15">
        <v>0</v>
      </c>
      <c r="AR15">
        <v>7.1760000000000002</v>
      </c>
      <c r="AS15">
        <v>9.6854399999999998</v>
      </c>
      <c r="AT15">
        <v>14.9968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82.626100000000008</v>
      </c>
      <c r="BA15">
        <f t="shared" si="1"/>
        <v>2860.5123680000011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0.84623999999999999</v>
      </c>
      <c r="BJ15">
        <v>0</v>
      </c>
      <c r="BK15">
        <v>0</v>
      </c>
      <c r="BL15">
        <v>0</v>
      </c>
      <c r="BM15">
        <v>0</v>
      </c>
      <c r="BN15">
        <v>2.0959999999999999E-2</v>
      </c>
      <c r="BO15">
        <v>2.02</v>
      </c>
      <c r="BP15">
        <v>2.19</v>
      </c>
      <c r="BQ15">
        <v>3.4642300000000001</v>
      </c>
      <c r="BR15">
        <v>0</v>
      </c>
      <c r="BS15">
        <v>1.64</v>
      </c>
      <c r="BT15">
        <v>0</v>
      </c>
      <c r="BU15">
        <v>2.85948</v>
      </c>
      <c r="BV15">
        <v>1.342031</v>
      </c>
      <c r="BW15">
        <v>6.3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1.68</v>
      </c>
      <c r="CC15">
        <v>1.39</v>
      </c>
      <c r="CD15">
        <v>1.37</v>
      </c>
      <c r="CE15">
        <v>0</v>
      </c>
      <c r="CF15">
        <v>0.18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5.3144439999999999</v>
      </c>
      <c r="CM15">
        <v>1.870312</v>
      </c>
      <c r="CN15">
        <v>3.5429620000000002</v>
      </c>
      <c r="CO15">
        <v>3</v>
      </c>
      <c r="CP15">
        <v>0.99528000000000005</v>
      </c>
      <c r="CQ15">
        <v>1.396895</v>
      </c>
      <c r="CR15">
        <v>2.34</v>
      </c>
      <c r="CS15">
        <v>1.9421999999999999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82.626100000000008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99.441000000000003</v>
      </c>
      <c r="J16">
        <v>1.143</v>
      </c>
      <c r="K16">
        <v>687.84215500000005</v>
      </c>
      <c r="L16">
        <v>656.40412500000002</v>
      </c>
      <c r="M16">
        <v>92.92</v>
      </c>
      <c r="N16">
        <v>119.15625</v>
      </c>
      <c r="O16">
        <v>124.79062500000001</v>
      </c>
      <c r="P16">
        <v>127.262</v>
      </c>
      <c r="Q16">
        <v>21.938279999999999</v>
      </c>
      <c r="R16">
        <v>42.846803999999999</v>
      </c>
      <c r="S16">
        <v>26.620229999999999</v>
      </c>
      <c r="T16">
        <v>0.5625</v>
      </c>
      <c r="U16">
        <v>276.1875</v>
      </c>
      <c r="V16">
        <v>18.140333999999999</v>
      </c>
      <c r="W16">
        <v>46.399079999999998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1.367</v>
      </c>
      <c r="AE16">
        <v>0</v>
      </c>
      <c r="AF16">
        <v>9.1440000000000001</v>
      </c>
      <c r="AG16">
        <v>44.1464</v>
      </c>
      <c r="AH16">
        <v>0</v>
      </c>
      <c r="AI16">
        <v>0</v>
      </c>
      <c r="AJ16">
        <v>0</v>
      </c>
      <c r="AK16">
        <v>54.441000000000003</v>
      </c>
      <c r="AL16">
        <v>12.782</v>
      </c>
      <c r="AM16">
        <v>0</v>
      </c>
      <c r="AN16">
        <v>0.74441999999999997</v>
      </c>
      <c r="AO16">
        <v>0</v>
      </c>
      <c r="AP16">
        <v>2.9462999999999999</v>
      </c>
      <c r="AQ16">
        <v>0</v>
      </c>
      <c r="AR16">
        <v>7.1760000000000002</v>
      </c>
      <c r="AS16">
        <v>9.6854399999999998</v>
      </c>
      <c r="AT16">
        <v>14.9968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82.626100000000008</v>
      </c>
      <c r="BA16">
        <f t="shared" si="1"/>
        <v>2860.5123680000011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0.84623999999999999</v>
      </c>
      <c r="BJ16">
        <v>0</v>
      </c>
      <c r="BK16">
        <v>0</v>
      </c>
      <c r="BL16">
        <v>0</v>
      </c>
      <c r="BM16">
        <v>0</v>
      </c>
      <c r="BN16">
        <v>2.0959999999999999E-2</v>
      </c>
      <c r="BO16">
        <v>2.02</v>
      </c>
      <c r="BP16">
        <v>2.19</v>
      </c>
      <c r="BQ16">
        <v>3.4642300000000001</v>
      </c>
      <c r="BR16">
        <v>0</v>
      </c>
      <c r="BS16">
        <v>1.64</v>
      </c>
      <c r="BT16">
        <v>0</v>
      </c>
      <c r="BU16">
        <v>2.85948</v>
      </c>
      <c r="BV16">
        <v>1.342031</v>
      </c>
      <c r="BW16">
        <v>6.3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1.68</v>
      </c>
      <c r="CC16">
        <v>1.39</v>
      </c>
      <c r="CD16">
        <v>1.37</v>
      </c>
      <c r="CE16">
        <v>0</v>
      </c>
      <c r="CF16">
        <v>0.18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5.3144439999999999</v>
      </c>
      <c r="CM16">
        <v>1.870312</v>
      </c>
      <c r="CN16">
        <v>3.5429620000000002</v>
      </c>
      <c r="CO16">
        <v>3</v>
      </c>
      <c r="CP16">
        <v>0.99528000000000005</v>
      </c>
      <c r="CQ16">
        <v>1.396895</v>
      </c>
      <c r="CR16">
        <v>2.34</v>
      </c>
      <c r="CS16">
        <v>1.9421999999999999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82.626100000000008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99.441000000000003</v>
      </c>
      <c r="J17">
        <v>1.143</v>
      </c>
      <c r="K17">
        <v>687.84215500000005</v>
      </c>
      <c r="L17">
        <v>656.40412500000002</v>
      </c>
      <c r="M17">
        <v>92.92</v>
      </c>
      <c r="N17">
        <v>119.15625</v>
      </c>
      <c r="O17">
        <v>124.79062500000001</v>
      </c>
      <c r="P17">
        <v>127.262</v>
      </c>
      <c r="Q17">
        <v>21.938279999999999</v>
      </c>
      <c r="R17">
        <v>42.846803999999999</v>
      </c>
      <c r="S17">
        <v>26.620229999999999</v>
      </c>
      <c r="T17">
        <v>0.5625</v>
      </c>
      <c r="U17">
        <v>276.1875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1.367</v>
      </c>
      <c r="AE17">
        <v>0</v>
      </c>
      <c r="AF17">
        <v>9.1440000000000001</v>
      </c>
      <c r="AG17">
        <v>44.1464</v>
      </c>
      <c r="AH17">
        <v>0</v>
      </c>
      <c r="AI17">
        <v>0</v>
      </c>
      <c r="AJ17">
        <v>0</v>
      </c>
      <c r="AK17">
        <v>54.441000000000003</v>
      </c>
      <c r="AL17">
        <v>2.5564</v>
      </c>
      <c r="AM17">
        <v>0</v>
      </c>
      <c r="AN17">
        <v>0.74441999999999997</v>
      </c>
      <c r="AO17">
        <v>0</v>
      </c>
      <c r="AP17">
        <v>2.9462999999999999</v>
      </c>
      <c r="AQ17">
        <v>0</v>
      </c>
      <c r="AR17">
        <v>7.1760000000000002</v>
      </c>
      <c r="AS17">
        <v>9.6854399999999998</v>
      </c>
      <c r="AT17">
        <v>14.9968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82.626100000000008</v>
      </c>
      <c r="BA17">
        <f t="shared" si="1"/>
        <v>2843.7329680000007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0.84623999999999999</v>
      </c>
      <c r="BJ17">
        <v>0</v>
      </c>
      <c r="BK17">
        <v>0</v>
      </c>
      <c r="BL17">
        <v>0</v>
      </c>
      <c r="BM17">
        <v>0</v>
      </c>
      <c r="BN17">
        <v>2.0959999999999999E-2</v>
      </c>
      <c r="BO17">
        <v>2.02</v>
      </c>
      <c r="BP17">
        <v>2.19</v>
      </c>
      <c r="BQ17">
        <v>3.4642300000000001</v>
      </c>
      <c r="BR17">
        <v>0</v>
      </c>
      <c r="BS17">
        <v>1.64</v>
      </c>
      <c r="BT17">
        <v>0</v>
      </c>
      <c r="BU17">
        <v>2.85948</v>
      </c>
      <c r="BV17">
        <v>1.342031</v>
      </c>
      <c r="BW17">
        <v>6.3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1.68</v>
      </c>
      <c r="CC17">
        <v>1.39</v>
      </c>
      <c r="CD17">
        <v>1.37</v>
      </c>
      <c r="CE17">
        <v>0</v>
      </c>
      <c r="CF17">
        <v>0.18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1.870312</v>
      </c>
      <c r="CN17">
        <v>3.5429620000000002</v>
      </c>
      <c r="CO17">
        <v>3</v>
      </c>
      <c r="CP17">
        <v>0.99528000000000005</v>
      </c>
      <c r="CQ17">
        <v>1.396895</v>
      </c>
      <c r="CR17">
        <v>2.34</v>
      </c>
      <c r="CS17">
        <v>1.9421999999999999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82.626100000000008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99.441000000000003</v>
      </c>
      <c r="J18">
        <v>1.143</v>
      </c>
      <c r="K18">
        <v>687.84215500000005</v>
      </c>
      <c r="L18">
        <v>656.40412500000002</v>
      </c>
      <c r="M18">
        <v>92.92</v>
      </c>
      <c r="N18">
        <v>119.15625</v>
      </c>
      <c r="O18">
        <v>124.79062500000001</v>
      </c>
      <c r="P18">
        <v>127.262</v>
      </c>
      <c r="Q18">
        <v>21.938279999999999</v>
      </c>
      <c r="R18">
        <v>42.846803999999999</v>
      </c>
      <c r="S18">
        <v>26.620229999999999</v>
      </c>
      <c r="T18">
        <v>0.5625</v>
      </c>
      <c r="U18">
        <v>276.1875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1.367</v>
      </c>
      <c r="AE18">
        <v>0</v>
      </c>
      <c r="AF18">
        <v>9.1440000000000001</v>
      </c>
      <c r="AG18">
        <v>44.1464</v>
      </c>
      <c r="AH18">
        <v>0</v>
      </c>
      <c r="AI18">
        <v>0</v>
      </c>
      <c r="AJ18">
        <v>0</v>
      </c>
      <c r="AK18">
        <v>54.441000000000003</v>
      </c>
      <c r="AL18">
        <v>2.5564</v>
      </c>
      <c r="AM18">
        <v>0</v>
      </c>
      <c r="AN18">
        <v>0.74441999999999997</v>
      </c>
      <c r="AO18">
        <v>0</v>
      </c>
      <c r="AP18">
        <v>2.9462999999999999</v>
      </c>
      <c r="AQ18">
        <v>0</v>
      </c>
      <c r="AR18">
        <v>7.1760000000000002</v>
      </c>
      <c r="AS18">
        <v>9.6854399999999998</v>
      </c>
      <c r="AT18">
        <v>14.9968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82.626100000000008</v>
      </c>
      <c r="BA18">
        <f t="shared" si="1"/>
        <v>2843.7329680000007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0.84623999999999999</v>
      </c>
      <c r="BJ18">
        <v>0</v>
      </c>
      <c r="BK18">
        <v>0</v>
      </c>
      <c r="BL18">
        <v>0</v>
      </c>
      <c r="BM18">
        <v>0</v>
      </c>
      <c r="BN18">
        <v>2.0959999999999999E-2</v>
      </c>
      <c r="BO18">
        <v>2.02</v>
      </c>
      <c r="BP18">
        <v>2.19</v>
      </c>
      <c r="BQ18">
        <v>3.4642300000000001</v>
      </c>
      <c r="BR18">
        <v>0</v>
      </c>
      <c r="BS18">
        <v>1.64</v>
      </c>
      <c r="BT18">
        <v>0</v>
      </c>
      <c r="BU18">
        <v>2.85948</v>
      </c>
      <c r="BV18">
        <v>1.342031</v>
      </c>
      <c r="BW18">
        <v>6.3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1.68</v>
      </c>
      <c r="CC18">
        <v>1.39</v>
      </c>
      <c r="CD18">
        <v>1.37</v>
      </c>
      <c r="CE18">
        <v>0</v>
      </c>
      <c r="CF18">
        <v>0.18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1.870312</v>
      </c>
      <c r="CN18">
        <v>3.5429620000000002</v>
      </c>
      <c r="CO18">
        <v>3</v>
      </c>
      <c r="CP18">
        <v>0.99528000000000005</v>
      </c>
      <c r="CQ18">
        <v>1.396895</v>
      </c>
      <c r="CR18">
        <v>2.34</v>
      </c>
      <c r="CS18">
        <v>1.9421999999999999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82.626100000000008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99.441000000000003</v>
      </c>
      <c r="J19">
        <v>1.143</v>
      </c>
      <c r="K19">
        <v>687.84215500000005</v>
      </c>
      <c r="L19">
        <v>656.40412500000002</v>
      </c>
      <c r="M19">
        <v>92.92</v>
      </c>
      <c r="N19">
        <v>119.15625</v>
      </c>
      <c r="O19">
        <v>124.79062500000001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276.1875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1.367</v>
      </c>
      <c r="AE19">
        <v>0</v>
      </c>
      <c r="AF19">
        <v>9.1440000000000001</v>
      </c>
      <c r="AG19">
        <v>44.1464</v>
      </c>
      <c r="AH19">
        <v>0</v>
      </c>
      <c r="AI19">
        <v>0</v>
      </c>
      <c r="AJ19">
        <v>0</v>
      </c>
      <c r="AK19">
        <v>54.441000000000003</v>
      </c>
      <c r="AL19">
        <v>2.5564</v>
      </c>
      <c r="AM19">
        <v>5.4608400000000001</v>
      </c>
      <c r="AN19">
        <v>0.74441999999999997</v>
      </c>
      <c r="AO19">
        <v>0</v>
      </c>
      <c r="AP19">
        <v>2.9462999999999999</v>
      </c>
      <c r="AQ19">
        <v>0</v>
      </c>
      <c r="AR19">
        <v>7.1760000000000002</v>
      </c>
      <c r="AS19">
        <v>9.6854399999999998</v>
      </c>
      <c r="AT19">
        <v>14.9968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82.616100000000003</v>
      </c>
      <c r="BA19">
        <f t="shared" si="1"/>
        <v>2849.1838080000011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0.84623999999999999</v>
      </c>
      <c r="BJ19">
        <v>0</v>
      </c>
      <c r="BK19">
        <v>0</v>
      </c>
      <c r="BL19">
        <v>0</v>
      </c>
      <c r="BM19">
        <v>0</v>
      </c>
      <c r="BN19">
        <v>2.0959999999999999E-2</v>
      </c>
      <c r="BO19">
        <v>2.02</v>
      </c>
      <c r="BP19">
        <v>2.19</v>
      </c>
      <c r="BQ19">
        <v>3.4642300000000001</v>
      </c>
      <c r="BR19">
        <v>0</v>
      </c>
      <c r="BS19">
        <v>1.64</v>
      </c>
      <c r="BT19">
        <v>0</v>
      </c>
      <c r="BU19">
        <v>2.85948</v>
      </c>
      <c r="BV19">
        <v>1.342031</v>
      </c>
      <c r="BW19">
        <v>6.3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1.68</v>
      </c>
      <c r="CC19">
        <v>1.39</v>
      </c>
      <c r="CD19">
        <v>1.37</v>
      </c>
      <c r="CE19">
        <v>0</v>
      </c>
      <c r="CF19">
        <v>0.17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1.870312</v>
      </c>
      <c r="CN19">
        <v>3.5429620000000002</v>
      </c>
      <c r="CO19">
        <v>3</v>
      </c>
      <c r="CP19">
        <v>0.99528000000000005</v>
      </c>
      <c r="CQ19">
        <v>1.396895</v>
      </c>
      <c r="CR19">
        <v>2.34</v>
      </c>
      <c r="CS19">
        <v>1.9421999999999999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82.616100000000003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99.441000000000003</v>
      </c>
      <c r="J20">
        <v>1.143</v>
      </c>
      <c r="K20">
        <v>687.84215500000005</v>
      </c>
      <c r="L20">
        <v>656.40412500000002</v>
      </c>
      <c r="M20">
        <v>92.92</v>
      </c>
      <c r="N20">
        <v>119.15625</v>
      </c>
      <c r="O20">
        <v>124.79062500000001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276.1875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1.367</v>
      </c>
      <c r="AE20">
        <v>0</v>
      </c>
      <c r="AF20">
        <v>9.1440000000000001</v>
      </c>
      <c r="AG20">
        <v>44.1464</v>
      </c>
      <c r="AH20">
        <v>0</v>
      </c>
      <c r="AI20">
        <v>0</v>
      </c>
      <c r="AJ20">
        <v>0</v>
      </c>
      <c r="AK20">
        <v>54.441000000000003</v>
      </c>
      <c r="AL20">
        <v>2.5564</v>
      </c>
      <c r="AM20">
        <v>5.4608400000000001</v>
      </c>
      <c r="AN20">
        <v>0.74441999999999997</v>
      </c>
      <c r="AO20">
        <v>0</v>
      </c>
      <c r="AP20">
        <v>2.9462999999999999</v>
      </c>
      <c r="AQ20">
        <v>0</v>
      </c>
      <c r="AR20">
        <v>7.1760000000000002</v>
      </c>
      <c r="AS20">
        <v>9.6854399999999998</v>
      </c>
      <c r="AT20">
        <v>14.9968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82.616100000000003</v>
      </c>
      <c r="BA20">
        <f t="shared" si="1"/>
        <v>2849.1838080000011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0.84623999999999999</v>
      </c>
      <c r="BJ20">
        <v>0</v>
      </c>
      <c r="BK20">
        <v>0</v>
      </c>
      <c r="BL20">
        <v>0</v>
      </c>
      <c r="BM20">
        <v>0</v>
      </c>
      <c r="BN20">
        <v>2.0959999999999999E-2</v>
      </c>
      <c r="BO20">
        <v>2.02</v>
      </c>
      <c r="BP20">
        <v>2.19</v>
      </c>
      <c r="BQ20">
        <v>3.4642300000000001</v>
      </c>
      <c r="BR20">
        <v>0</v>
      </c>
      <c r="BS20">
        <v>1.64</v>
      </c>
      <c r="BT20">
        <v>0</v>
      </c>
      <c r="BU20">
        <v>2.85948</v>
      </c>
      <c r="BV20">
        <v>1.342031</v>
      </c>
      <c r="BW20">
        <v>6.3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1.68</v>
      </c>
      <c r="CC20">
        <v>1.39</v>
      </c>
      <c r="CD20">
        <v>1.37</v>
      </c>
      <c r="CE20">
        <v>0</v>
      </c>
      <c r="CF20">
        <v>0.17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1.870312</v>
      </c>
      <c r="CN20">
        <v>3.5429620000000002</v>
      </c>
      <c r="CO20">
        <v>3</v>
      </c>
      <c r="CP20">
        <v>0.99528000000000005</v>
      </c>
      <c r="CQ20">
        <v>1.396895</v>
      </c>
      <c r="CR20">
        <v>2.34</v>
      </c>
      <c r="CS20">
        <v>1.9421999999999999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82.616100000000003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99.441000000000003</v>
      </c>
      <c r="J21">
        <v>1.143</v>
      </c>
      <c r="K21">
        <v>687.84215500000005</v>
      </c>
      <c r="L21">
        <v>656.40412500000002</v>
      </c>
      <c r="M21">
        <v>92.92</v>
      </c>
      <c r="N21">
        <v>119.15625</v>
      </c>
      <c r="O21">
        <v>124.79062500000001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276.1875</v>
      </c>
      <c r="V21">
        <v>18.140333999999999</v>
      </c>
      <c r="W21">
        <v>44.141039999999997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1.367</v>
      </c>
      <c r="AE21">
        <v>0</v>
      </c>
      <c r="AF21">
        <v>9.1440000000000001</v>
      </c>
      <c r="AG21">
        <v>44.1464</v>
      </c>
      <c r="AH21">
        <v>0</v>
      </c>
      <c r="AI21">
        <v>0</v>
      </c>
      <c r="AJ21">
        <v>0</v>
      </c>
      <c r="AK21">
        <v>54.441000000000003</v>
      </c>
      <c r="AL21">
        <v>2.5564</v>
      </c>
      <c r="AM21">
        <v>5.4608400000000001</v>
      </c>
      <c r="AN21">
        <v>0.74441999999999997</v>
      </c>
      <c r="AO21">
        <v>0</v>
      </c>
      <c r="AP21">
        <v>2.3058000000000001</v>
      </c>
      <c r="AQ21">
        <v>0</v>
      </c>
      <c r="AR21">
        <v>9.9359999999999999</v>
      </c>
      <c r="AS21">
        <v>9.6854399999999998</v>
      </c>
      <c r="AT21">
        <v>14.9968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82.616100000000003</v>
      </c>
      <c r="BA21">
        <f t="shared" si="1"/>
        <v>2849.0452680000012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0.84623999999999999</v>
      </c>
      <c r="BJ21">
        <v>0</v>
      </c>
      <c r="BK21">
        <v>0</v>
      </c>
      <c r="BL21">
        <v>0</v>
      </c>
      <c r="BM21">
        <v>0</v>
      </c>
      <c r="BN21">
        <v>2.0959999999999999E-2</v>
      </c>
      <c r="BO21">
        <v>2.02</v>
      </c>
      <c r="BP21">
        <v>2.19</v>
      </c>
      <c r="BQ21">
        <v>3.4642300000000001</v>
      </c>
      <c r="BR21">
        <v>0</v>
      </c>
      <c r="BS21">
        <v>1.64</v>
      </c>
      <c r="BT21">
        <v>0</v>
      </c>
      <c r="BU21">
        <v>2.85948</v>
      </c>
      <c r="BV21">
        <v>1.342031</v>
      </c>
      <c r="BW21">
        <v>6.3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1.68</v>
      </c>
      <c r="CC21">
        <v>1.39</v>
      </c>
      <c r="CD21">
        <v>1.37</v>
      </c>
      <c r="CE21">
        <v>0</v>
      </c>
      <c r="CF21">
        <v>0.17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1.870312</v>
      </c>
      <c r="CN21">
        <v>3.5429620000000002</v>
      </c>
      <c r="CO21">
        <v>3</v>
      </c>
      <c r="CP21">
        <v>0.99528000000000005</v>
      </c>
      <c r="CQ21">
        <v>1.396895</v>
      </c>
      <c r="CR21">
        <v>2.34</v>
      </c>
      <c r="CS21">
        <v>1.9421999999999999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82.616100000000003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99.441000000000003</v>
      </c>
      <c r="J22">
        <v>1.143</v>
      </c>
      <c r="K22">
        <v>687.84215500000005</v>
      </c>
      <c r="L22">
        <v>656.40412500000002</v>
      </c>
      <c r="M22">
        <v>92.92</v>
      </c>
      <c r="N22">
        <v>119.15625</v>
      </c>
      <c r="O22">
        <v>124.79062500000001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276.1875</v>
      </c>
      <c r="V22">
        <v>18.140333999999999</v>
      </c>
      <c r="W22">
        <v>43.230539999999998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1.367</v>
      </c>
      <c r="AE22">
        <v>0</v>
      </c>
      <c r="AF22">
        <v>9.1440000000000001</v>
      </c>
      <c r="AG22">
        <v>44.1464</v>
      </c>
      <c r="AH22">
        <v>0</v>
      </c>
      <c r="AI22">
        <v>0</v>
      </c>
      <c r="AJ22">
        <v>0</v>
      </c>
      <c r="AK22">
        <v>54.441000000000003</v>
      </c>
      <c r="AL22">
        <v>2.5564</v>
      </c>
      <c r="AM22">
        <v>5.4608400000000001</v>
      </c>
      <c r="AN22">
        <v>0.74441999999999997</v>
      </c>
      <c r="AO22">
        <v>0</v>
      </c>
      <c r="AP22">
        <v>2.3058000000000001</v>
      </c>
      <c r="AQ22">
        <v>0</v>
      </c>
      <c r="AR22">
        <v>9.9359999999999999</v>
      </c>
      <c r="AS22">
        <v>9.6854399999999998</v>
      </c>
      <c r="AT22">
        <v>14.9968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82.616100000000003</v>
      </c>
      <c r="BA22">
        <f t="shared" si="1"/>
        <v>2848.1347680000013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0.84623999999999999</v>
      </c>
      <c r="BJ22">
        <v>0</v>
      </c>
      <c r="BK22">
        <v>0</v>
      </c>
      <c r="BL22">
        <v>0</v>
      </c>
      <c r="BM22">
        <v>0</v>
      </c>
      <c r="BN22">
        <v>2.0959999999999999E-2</v>
      </c>
      <c r="BO22">
        <v>2.02</v>
      </c>
      <c r="BP22">
        <v>2.19</v>
      </c>
      <c r="BQ22">
        <v>3.4642300000000001</v>
      </c>
      <c r="BR22">
        <v>0</v>
      </c>
      <c r="BS22">
        <v>1.64</v>
      </c>
      <c r="BT22">
        <v>0</v>
      </c>
      <c r="BU22">
        <v>2.85948</v>
      </c>
      <c r="BV22">
        <v>1.342031</v>
      </c>
      <c r="BW22">
        <v>6.3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1.68</v>
      </c>
      <c r="CC22">
        <v>1.39</v>
      </c>
      <c r="CD22">
        <v>1.37</v>
      </c>
      <c r="CE22">
        <v>0</v>
      </c>
      <c r="CF22">
        <v>0.17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1.870312</v>
      </c>
      <c r="CN22">
        <v>3.5429620000000002</v>
      </c>
      <c r="CO22">
        <v>3</v>
      </c>
      <c r="CP22">
        <v>0.99528000000000005</v>
      </c>
      <c r="CQ22">
        <v>1.396895</v>
      </c>
      <c r="CR22">
        <v>2.34</v>
      </c>
      <c r="CS22">
        <v>1.9421999999999999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82.616100000000003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99.441000000000003</v>
      </c>
      <c r="J23">
        <v>1.143</v>
      </c>
      <c r="K23">
        <v>687.84215500000005</v>
      </c>
      <c r="L23">
        <v>656.40412500000002</v>
      </c>
      <c r="M23">
        <v>92.92</v>
      </c>
      <c r="N23">
        <v>119.15625</v>
      </c>
      <c r="O23">
        <v>124.79062500000001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276.1875</v>
      </c>
      <c r="V23">
        <v>18.140333999999999</v>
      </c>
      <c r="W23">
        <v>43.230539999999998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1.367</v>
      </c>
      <c r="AE23">
        <v>0</v>
      </c>
      <c r="AF23">
        <v>9.1440000000000001</v>
      </c>
      <c r="AG23">
        <v>44.1464</v>
      </c>
      <c r="AH23">
        <v>2.931</v>
      </c>
      <c r="AI23">
        <v>0</v>
      </c>
      <c r="AJ23">
        <v>0</v>
      </c>
      <c r="AK23">
        <v>54.441000000000003</v>
      </c>
      <c r="AL23">
        <v>12.782</v>
      </c>
      <c r="AM23">
        <v>5.4608400000000001</v>
      </c>
      <c r="AN23">
        <v>0.74441999999999997</v>
      </c>
      <c r="AO23">
        <v>0</v>
      </c>
      <c r="AP23">
        <v>2.3058000000000001</v>
      </c>
      <c r="AQ23">
        <v>0</v>
      </c>
      <c r="AR23">
        <v>9.9359999999999999</v>
      </c>
      <c r="AS23">
        <v>9.6854399999999998</v>
      </c>
      <c r="AT23">
        <v>14.9968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82.638500000000008</v>
      </c>
      <c r="BA23">
        <f t="shared" si="1"/>
        <v>2861.3137680000013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0.84623999999999999</v>
      </c>
      <c r="BJ23">
        <v>0</v>
      </c>
      <c r="BK23">
        <v>0</v>
      </c>
      <c r="BL23">
        <v>0</v>
      </c>
      <c r="BM23">
        <v>0</v>
      </c>
      <c r="BN23">
        <v>2.0959999999999999E-2</v>
      </c>
      <c r="BO23">
        <v>2.02</v>
      </c>
      <c r="BP23">
        <v>2.19</v>
      </c>
      <c r="BQ23">
        <v>3.4642300000000001</v>
      </c>
      <c r="BR23">
        <v>0</v>
      </c>
      <c r="BS23">
        <v>1.64</v>
      </c>
      <c r="BT23">
        <v>0</v>
      </c>
      <c r="BU23">
        <v>2.85948</v>
      </c>
      <c r="BV23">
        <v>1.342031</v>
      </c>
      <c r="BW23">
        <v>6.3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1.68</v>
      </c>
      <c r="CC23">
        <v>1.39</v>
      </c>
      <c r="CD23">
        <v>1.37</v>
      </c>
      <c r="CE23">
        <v>0</v>
      </c>
      <c r="CF23">
        <v>0.17</v>
      </c>
      <c r="CG23">
        <v>3.77</v>
      </c>
      <c r="CH23">
        <v>2.24E-2</v>
      </c>
      <c r="CI23">
        <v>7.24</v>
      </c>
      <c r="CJ23">
        <v>1.92</v>
      </c>
      <c r="CK23">
        <v>1.79</v>
      </c>
      <c r="CL23">
        <v>5.3144439999999999</v>
      </c>
      <c r="CM23">
        <v>1.870312</v>
      </c>
      <c r="CN23">
        <v>3.5429620000000002</v>
      </c>
      <c r="CO23">
        <v>3</v>
      </c>
      <c r="CP23">
        <v>0.99528000000000005</v>
      </c>
      <c r="CQ23">
        <v>1.396895</v>
      </c>
      <c r="CR23">
        <v>2.34</v>
      </c>
      <c r="CS23">
        <v>1.9421999999999999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82.638500000000008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99.441000000000003</v>
      </c>
      <c r="J24">
        <v>1.143</v>
      </c>
      <c r="K24">
        <v>687.84215500000005</v>
      </c>
      <c r="L24">
        <v>656.40412500000002</v>
      </c>
      <c r="M24">
        <v>92.92</v>
      </c>
      <c r="N24">
        <v>119.15625</v>
      </c>
      <c r="O24">
        <v>124.79062500000001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276.1875</v>
      </c>
      <c r="V24">
        <v>18.140333999999999</v>
      </c>
      <c r="W24">
        <v>43.230539999999998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1.367</v>
      </c>
      <c r="AE24">
        <v>0</v>
      </c>
      <c r="AF24">
        <v>9.1440000000000001</v>
      </c>
      <c r="AG24">
        <v>44.1464</v>
      </c>
      <c r="AH24">
        <v>24.131900000000002</v>
      </c>
      <c r="AI24">
        <v>0</v>
      </c>
      <c r="AJ24">
        <v>0</v>
      </c>
      <c r="AK24">
        <v>54.441000000000003</v>
      </c>
      <c r="AL24">
        <v>12.782</v>
      </c>
      <c r="AM24">
        <v>5.4608400000000001</v>
      </c>
      <c r="AN24">
        <v>0.74441999999999997</v>
      </c>
      <c r="AO24">
        <v>0</v>
      </c>
      <c r="AP24">
        <v>1.9215</v>
      </c>
      <c r="AQ24">
        <v>16.302</v>
      </c>
      <c r="AR24">
        <v>9.9359999999999999</v>
      </c>
      <c r="AS24">
        <v>9.6854399999999998</v>
      </c>
      <c r="AT24">
        <v>14.9968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82.809300000000007</v>
      </c>
      <c r="BA24">
        <f t="shared" si="1"/>
        <v>2898.603168000001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0.84623999999999999</v>
      </c>
      <c r="BJ24">
        <v>0</v>
      </c>
      <c r="BK24">
        <v>0</v>
      </c>
      <c r="BL24">
        <v>0</v>
      </c>
      <c r="BM24">
        <v>0</v>
      </c>
      <c r="BN24">
        <v>2.0959999999999999E-2</v>
      </c>
      <c r="BO24">
        <v>2.02</v>
      </c>
      <c r="BP24">
        <v>2.19</v>
      </c>
      <c r="BQ24">
        <v>3.4642300000000001</v>
      </c>
      <c r="BR24">
        <v>0</v>
      </c>
      <c r="BS24">
        <v>1.64</v>
      </c>
      <c r="BT24">
        <v>0</v>
      </c>
      <c r="BU24">
        <v>2.85948</v>
      </c>
      <c r="BV24">
        <v>1.342031</v>
      </c>
      <c r="BW24">
        <v>6.3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1.68</v>
      </c>
      <c r="CC24">
        <v>1.39</v>
      </c>
      <c r="CD24">
        <v>1.37</v>
      </c>
      <c r="CE24">
        <v>0</v>
      </c>
      <c r="CF24">
        <v>0.17</v>
      </c>
      <c r="CG24">
        <v>3.77</v>
      </c>
      <c r="CH24">
        <v>0.19320000000000001</v>
      </c>
      <c r="CI24">
        <v>7.24</v>
      </c>
      <c r="CJ24">
        <v>1.92</v>
      </c>
      <c r="CK24">
        <v>1.79</v>
      </c>
      <c r="CL24">
        <v>5.3144439999999999</v>
      </c>
      <c r="CM24">
        <v>1.870312</v>
      </c>
      <c r="CN24">
        <v>3.5429620000000002</v>
      </c>
      <c r="CO24">
        <v>3</v>
      </c>
      <c r="CP24">
        <v>0.99528000000000005</v>
      </c>
      <c r="CQ24">
        <v>1.396895</v>
      </c>
      <c r="CR24">
        <v>2.34</v>
      </c>
      <c r="CS24">
        <v>1.9421999999999999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82.809300000000007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99.441000000000003</v>
      </c>
      <c r="J25">
        <v>1.143</v>
      </c>
      <c r="K25">
        <v>687.84215500000005</v>
      </c>
      <c r="L25">
        <v>656.40412500000002</v>
      </c>
      <c r="M25">
        <v>92.92</v>
      </c>
      <c r="N25">
        <v>119.15625</v>
      </c>
      <c r="O25">
        <v>124.79062500000001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270</v>
      </c>
      <c r="V25">
        <v>18.140333999999999</v>
      </c>
      <c r="W25">
        <v>43.230539999999998</v>
      </c>
      <c r="X25">
        <v>147.515625</v>
      </c>
      <c r="Y25">
        <v>0</v>
      </c>
      <c r="Z25">
        <v>0</v>
      </c>
      <c r="AA25">
        <v>0</v>
      </c>
      <c r="AB25">
        <v>3.47</v>
      </c>
      <c r="AC25">
        <v>0</v>
      </c>
      <c r="AD25">
        <v>1.367</v>
      </c>
      <c r="AE25">
        <v>0</v>
      </c>
      <c r="AF25">
        <v>9.1440000000000001</v>
      </c>
      <c r="AG25">
        <v>44.1464</v>
      </c>
      <c r="AH25">
        <v>34.488100000000003</v>
      </c>
      <c r="AI25">
        <v>0</v>
      </c>
      <c r="AJ25">
        <v>0</v>
      </c>
      <c r="AK25">
        <v>54.441000000000003</v>
      </c>
      <c r="AL25">
        <v>12.782</v>
      </c>
      <c r="AM25">
        <v>10.92168</v>
      </c>
      <c r="AN25">
        <v>0.74441999999999997</v>
      </c>
      <c r="AO25">
        <v>0</v>
      </c>
      <c r="AP25">
        <v>1.9215</v>
      </c>
      <c r="AQ25">
        <v>16.302</v>
      </c>
      <c r="AR25">
        <v>9.9359999999999999</v>
      </c>
      <c r="AS25">
        <v>9.6854399999999998</v>
      </c>
      <c r="AT25">
        <v>14.9968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81.121818000000005</v>
      </c>
      <c r="BA25">
        <f t="shared" si="1"/>
        <v>2910.0152260000009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0.84623999999999999</v>
      </c>
      <c r="BJ25">
        <v>0</v>
      </c>
      <c r="BK25">
        <v>0</v>
      </c>
      <c r="BL25">
        <v>0</v>
      </c>
      <c r="BM25">
        <v>0</v>
      </c>
      <c r="BN25">
        <v>2.0959999999999999E-2</v>
      </c>
      <c r="BO25">
        <v>2.02</v>
      </c>
      <c r="BP25">
        <v>2.19</v>
      </c>
      <c r="BQ25">
        <v>3.4642300000000001</v>
      </c>
      <c r="BR25">
        <v>0</v>
      </c>
      <c r="BS25">
        <v>1.64</v>
      </c>
      <c r="BT25">
        <v>0</v>
      </c>
      <c r="BU25">
        <v>2.85948</v>
      </c>
      <c r="BV25">
        <v>1.342031</v>
      </c>
      <c r="BW25">
        <v>6.3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1.68</v>
      </c>
      <c r="CC25">
        <v>1.39</v>
      </c>
      <c r="CD25">
        <v>1.37</v>
      </c>
      <c r="CE25">
        <v>0</v>
      </c>
      <c r="CF25">
        <v>0.17</v>
      </c>
      <c r="CG25">
        <v>3.77</v>
      </c>
      <c r="CH25">
        <v>0.2772</v>
      </c>
      <c r="CI25">
        <v>7.24</v>
      </c>
      <c r="CJ25">
        <v>1.92</v>
      </c>
      <c r="CK25">
        <v>1.79</v>
      </c>
      <c r="CL25">
        <v>3.5429620000000002</v>
      </c>
      <c r="CM25">
        <v>1.870312</v>
      </c>
      <c r="CN25">
        <v>3.5429620000000002</v>
      </c>
      <c r="CO25">
        <v>3</v>
      </c>
      <c r="CP25">
        <v>0.99528000000000005</v>
      </c>
      <c r="CQ25">
        <v>1.396895</v>
      </c>
      <c r="CR25">
        <v>2.34</v>
      </c>
      <c r="CS25">
        <v>1.9421999999999999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81.121818000000005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99.441000000000003</v>
      </c>
      <c r="J26">
        <v>1.143</v>
      </c>
      <c r="K26">
        <v>687.84215500000005</v>
      </c>
      <c r="L26">
        <v>656.40412500000002</v>
      </c>
      <c r="M26">
        <v>92.92</v>
      </c>
      <c r="N26">
        <v>119.15625</v>
      </c>
      <c r="O26">
        <v>124.79062500000001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270</v>
      </c>
      <c r="V26">
        <v>18.140333999999999</v>
      </c>
      <c r="W26">
        <v>43.230539999999998</v>
      </c>
      <c r="X26">
        <v>147.515625</v>
      </c>
      <c r="Y26">
        <v>0</v>
      </c>
      <c r="Z26">
        <v>0</v>
      </c>
      <c r="AA26">
        <v>0</v>
      </c>
      <c r="AB26">
        <v>3.47</v>
      </c>
      <c r="AC26">
        <v>0</v>
      </c>
      <c r="AD26">
        <v>1.367</v>
      </c>
      <c r="AE26">
        <v>5.3159999999999998</v>
      </c>
      <c r="AF26">
        <v>9.1440000000000001</v>
      </c>
      <c r="AG26">
        <v>44.1464</v>
      </c>
      <c r="AH26">
        <v>48.263800000000003</v>
      </c>
      <c r="AI26">
        <v>0</v>
      </c>
      <c r="AJ26">
        <v>0</v>
      </c>
      <c r="AK26">
        <v>54.441000000000003</v>
      </c>
      <c r="AL26">
        <v>12.782</v>
      </c>
      <c r="AM26">
        <v>10.92168</v>
      </c>
      <c r="AN26">
        <v>0.74441999999999997</v>
      </c>
      <c r="AO26">
        <v>0</v>
      </c>
      <c r="AP26">
        <v>1.6653</v>
      </c>
      <c r="AQ26">
        <v>32.603999999999999</v>
      </c>
      <c r="AR26">
        <v>9.9359999999999999</v>
      </c>
      <c r="AS26">
        <v>9.6854399999999998</v>
      </c>
      <c r="AT26">
        <v>14.9968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81.301018000000013</v>
      </c>
      <c r="BA26">
        <f t="shared" si="1"/>
        <v>2945.3319260000007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0.84623999999999999</v>
      </c>
      <c r="BJ26">
        <v>0</v>
      </c>
      <c r="BK26">
        <v>0</v>
      </c>
      <c r="BL26">
        <v>0</v>
      </c>
      <c r="BM26">
        <v>0</v>
      </c>
      <c r="BN26">
        <v>2.0959999999999999E-2</v>
      </c>
      <c r="BO26">
        <v>2.02</v>
      </c>
      <c r="BP26">
        <v>2.19</v>
      </c>
      <c r="BQ26">
        <v>3.4642300000000001</v>
      </c>
      <c r="BR26">
        <v>0</v>
      </c>
      <c r="BS26">
        <v>1.64</v>
      </c>
      <c r="BT26">
        <v>0</v>
      </c>
      <c r="BU26">
        <v>2.85948</v>
      </c>
      <c r="BV26">
        <v>1.342031</v>
      </c>
      <c r="BW26">
        <v>6.3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1.68</v>
      </c>
      <c r="CC26">
        <v>1.43</v>
      </c>
      <c r="CD26">
        <v>1.4</v>
      </c>
      <c r="CE26">
        <v>0</v>
      </c>
      <c r="CF26">
        <v>0.17</v>
      </c>
      <c r="CG26">
        <v>3.77</v>
      </c>
      <c r="CH26">
        <v>0.38640000000000002</v>
      </c>
      <c r="CI26">
        <v>7.24</v>
      </c>
      <c r="CJ26">
        <v>1.92</v>
      </c>
      <c r="CK26">
        <v>1.79</v>
      </c>
      <c r="CL26">
        <v>3.5429620000000002</v>
      </c>
      <c r="CM26">
        <v>1.870312</v>
      </c>
      <c r="CN26">
        <v>3.5429620000000002</v>
      </c>
      <c r="CO26">
        <v>3</v>
      </c>
      <c r="CP26">
        <v>0.99528000000000005</v>
      </c>
      <c r="CQ26">
        <v>1.396895</v>
      </c>
      <c r="CR26">
        <v>2.34</v>
      </c>
      <c r="CS26">
        <v>1.9421999999999999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81.301018000000013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99.441000000000003</v>
      </c>
      <c r="J27">
        <v>1.143</v>
      </c>
      <c r="K27">
        <v>687.84215500000005</v>
      </c>
      <c r="L27">
        <v>656.40412500000002</v>
      </c>
      <c r="M27">
        <v>92.92</v>
      </c>
      <c r="N27">
        <v>119.15625</v>
      </c>
      <c r="O27">
        <v>124.79062500000001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270</v>
      </c>
      <c r="V27">
        <v>18.140333999999999</v>
      </c>
      <c r="W27">
        <v>44.444540000000003</v>
      </c>
      <c r="X27">
        <v>147.515625</v>
      </c>
      <c r="Y27">
        <v>0</v>
      </c>
      <c r="Z27">
        <v>1.1000000000000001</v>
      </c>
      <c r="AA27">
        <v>0</v>
      </c>
      <c r="AB27">
        <v>3.47</v>
      </c>
      <c r="AC27">
        <v>0</v>
      </c>
      <c r="AD27">
        <v>1.367</v>
      </c>
      <c r="AE27">
        <v>17.011199999999999</v>
      </c>
      <c r="AF27">
        <v>9.1440000000000001</v>
      </c>
      <c r="AG27">
        <v>44.1464</v>
      </c>
      <c r="AH27">
        <v>48.263800000000003</v>
      </c>
      <c r="AI27">
        <v>0</v>
      </c>
      <c r="AJ27">
        <v>0</v>
      </c>
      <c r="AK27">
        <v>54.441000000000003</v>
      </c>
      <c r="AL27">
        <v>12.782</v>
      </c>
      <c r="AM27">
        <v>16.38252</v>
      </c>
      <c r="AN27">
        <v>0.74441999999999997</v>
      </c>
      <c r="AO27">
        <v>0</v>
      </c>
      <c r="AP27">
        <v>2.3058000000000001</v>
      </c>
      <c r="AQ27">
        <v>32.603999999999999</v>
      </c>
      <c r="AR27">
        <v>9.9359999999999999</v>
      </c>
      <c r="AS27">
        <v>9.6854399999999998</v>
      </c>
      <c r="AT27">
        <v>14.9968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81.646944000000005</v>
      </c>
      <c r="BA27">
        <f t="shared" si="1"/>
        <v>2965.7883920000008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0.84623999999999999</v>
      </c>
      <c r="BJ27">
        <v>0</v>
      </c>
      <c r="BK27">
        <v>0</v>
      </c>
      <c r="BL27">
        <v>0</v>
      </c>
      <c r="BM27">
        <v>0</v>
      </c>
      <c r="BN27">
        <v>2.0959999999999999E-2</v>
      </c>
      <c r="BO27">
        <v>2.02</v>
      </c>
      <c r="BP27">
        <v>2.19</v>
      </c>
      <c r="BQ27">
        <v>3.4642300000000001</v>
      </c>
      <c r="BR27">
        <v>0</v>
      </c>
      <c r="BS27">
        <v>1.64</v>
      </c>
      <c r="BT27">
        <v>0.33600000000000002</v>
      </c>
      <c r="BU27">
        <v>2.85948</v>
      </c>
      <c r="BV27">
        <v>1.342031</v>
      </c>
      <c r="BW27">
        <v>6.3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1.68</v>
      </c>
      <c r="CC27">
        <v>1.43</v>
      </c>
      <c r="CD27">
        <v>1.4</v>
      </c>
      <c r="CE27">
        <v>0</v>
      </c>
      <c r="CF27">
        <v>0.18</v>
      </c>
      <c r="CG27">
        <v>3.77</v>
      </c>
      <c r="CH27">
        <v>0.38640000000000002</v>
      </c>
      <c r="CI27">
        <v>7.24</v>
      </c>
      <c r="CJ27">
        <v>1.92</v>
      </c>
      <c r="CK27">
        <v>1.79</v>
      </c>
      <c r="CL27">
        <v>3.5429620000000002</v>
      </c>
      <c r="CM27">
        <v>1.870312</v>
      </c>
      <c r="CN27">
        <v>3.5429620000000002</v>
      </c>
      <c r="CO27">
        <v>3</v>
      </c>
      <c r="CP27">
        <v>0.99528000000000005</v>
      </c>
      <c r="CQ27">
        <v>1.396895</v>
      </c>
      <c r="CR27">
        <v>2.34</v>
      </c>
      <c r="CS27">
        <v>1.9421999999999999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81.646944000000005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99.441000000000003</v>
      </c>
      <c r="J28">
        <v>1.143</v>
      </c>
      <c r="K28">
        <v>687.84215500000005</v>
      </c>
      <c r="L28">
        <v>656.40412500000002</v>
      </c>
      <c r="M28">
        <v>92.92</v>
      </c>
      <c r="N28">
        <v>119.15625</v>
      </c>
      <c r="O28">
        <v>124.79062500000001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270</v>
      </c>
      <c r="V28">
        <v>18.140333999999999</v>
      </c>
      <c r="W28">
        <v>44.444540000000003</v>
      </c>
      <c r="X28">
        <v>147.515625</v>
      </c>
      <c r="Y28">
        <v>0</v>
      </c>
      <c r="Z28">
        <v>6.5537999999999998</v>
      </c>
      <c r="AA28">
        <v>0</v>
      </c>
      <c r="AB28">
        <v>3.47</v>
      </c>
      <c r="AC28">
        <v>0</v>
      </c>
      <c r="AD28">
        <v>1.367</v>
      </c>
      <c r="AE28">
        <v>17.011199999999999</v>
      </c>
      <c r="AF28">
        <v>9.1440000000000001</v>
      </c>
      <c r="AG28">
        <v>44.1464</v>
      </c>
      <c r="AH28">
        <v>48.263800000000003</v>
      </c>
      <c r="AI28">
        <v>0</v>
      </c>
      <c r="AJ28">
        <v>0</v>
      </c>
      <c r="AK28">
        <v>54.441000000000003</v>
      </c>
      <c r="AL28">
        <v>12.782</v>
      </c>
      <c r="AM28">
        <v>16.38252</v>
      </c>
      <c r="AN28">
        <v>0.74441999999999997</v>
      </c>
      <c r="AO28">
        <v>0</v>
      </c>
      <c r="AP28">
        <v>2.3058000000000001</v>
      </c>
      <c r="AQ28">
        <v>32.603999999999999</v>
      </c>
      <c r="AR28">
        <v>9.9359999999999999</v>
      </c>
      <c r="AS28">
        <v>9.6854399999999998</v>
      </c>
      <c r="AT28">
        <v>14.9968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81.646944000000005</v>
      </c>
      <c r="BA28">
        <f t="shared" si="1"/>
        <v>2971.2421920000011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0.84623999999999999</v>
      </c>
      <c r="BJ28">
        <v>0</v>
      </c>
      <c r="BK28">
        <v>0</v>
      </c>
      <c r="BL28">
        <v>0</v>
      </c>
      <c r="BM28">
        <v>0</v>
      </c>
      <c r="BN28">
        <v>2.0959999999999999E-2</v>
      </c>
      <c r="BO28">
        <v>2.02</v>
      </c>
      <c r="BP28">
        <v>2.19</v>
      </c>
      <c r="BQ28">
        <v>3.4642300000000001</v>
      </c>
      <c r="BR28">
        <v>0</v>
      </c>
      <c r="BS28">
        <v>1.64</v>
      </c>
      <c r="BT28">
        <v>0.33600000000000002</v>
      </c>
      <c r="BU28">
        <v>2.85948</v>
      </c>
      <c r="BV28">
        <v>1.342031</v>
      </c>
      <c r="BW28">
        <v>6.3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1.68</v>
      </c>
      <c r="CC28">
        <v>1.43</v>
      </c>
      <c r="CD28">
        <v>1.4</v>
      </c>
      <c r="CE28">
        <v>0</v>
      </c>
      <c r="CF28">
        <v>0.18</v>
      </c>
      <c r="CG28">
        <v>3.77</v>
      </c>
      <c r="CH28">
        <v>0.38640000000000002</v>
      </c>
      <c r="CI28">
        <v>7.24</v>
      </c>
      <c r="CJ28">
        <v>1.92</v>
      </c>
      <c r="CK28">
        <v>1.79</v>
      </c>
      <c r="CL28">
        <v>3.5429620000000002</v>
      </c>
      <c r="CM28">
        <v>1.870312</v>
      </c>
      <c r="CN28">
        <v>3.5429620000000002</v>
      </c>
      <c r="CO28">
        <v>3</v>
      </c>
      <c r="CP28">
        <v>0.99528000000000005</v>
      </c>
      <c r="CQ28">
        <v>1.396895</v>
      </c>
      <c r="CR28">
        <v>2.34</v>
      </c>
      <c r="CS28">
        <v>1.9421999999999999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81.646944000000005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98.298000000000002</v>
      </c>
      <c r="J29">
        <v>1.143</v>
      </c>
      <c r="K29">
        <v>687.84215500000005</v>
      </c>
      <c r="L29">
        <v>656.40412500000002</v>
      </c>
      <c r="M29">
        <v>92.92</v>
      </c>
      <c r="N29">
        <v>119.15625</v>
      </c>
      <c r="O29">
        <v>124.79062500000001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270</v>
      </c>
      <c r="V29">
        <v>18.140333999999999</v>
      </c>
      <c r="W29">
        <v>44.444540000000003</v>
      </c>
      <c r="X29">
        <v>147.515625</v>
      </c>
      <c r="Y29">
        <v>0</v>
      </c>
      <c r="Z29">
        <v>7.15</v>
      </c>
      <c r="AA29">
        <v>3.7919999999999998</v>
      </c>
      <c r="AB29">
        <v>3.47</v>
      </c>
      <c r="AC29">
        <v>0</v>
      </c>
      <c r="AD29">
        <v>9.4322999999999997</v>
      </c>
      <c r="AE29">
        <v>34.022399999999998</v>
      </c>
      <c r="AF29">
        <v>18.288</v>
      </c>
      <c r="AG29">
        <v>44.1464</v>
      </c>
      <c r="AH29">
        <v>72.395700000000005</v>
      </c>
      <c r="AI29">
        <v>0</v>
      </c>
      <c r="AJ29">
        <v>0</v>
      </c>
      <c r="AK29">
        <v>54.441000000000003</v>
      </c>
      <c r="AL29">
        <v>12.782</v>
      </c>
      <c r="AM29">
        <v>16.38252</v>
      </c>
      <c r="AN29">
        <v>0.74441999999999997</v>
      </c>
      <c r="AO29">
        <v>0</v>
      </c>
      <c r="AP29">
        <v>2.3058000000000001</v>
      </c>
      <c r="AQ29">
        <v>46.2</v>
      </c>
      <c r="AR29">
        <v>13.247999999999999</v>
      </c>
      <c r="AS29">
        <v>9.6854399999999998</v>
      </c>
      <c r="AT29">
        <v>14.9968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82.176143999999994</v>
      </c>
      <c r="BA29">
        <f t="shared" si="1"/>
        <v>3050.2769920000005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0.84623999999999999</v>
      </c>
      <c r="BJ29">
        <v>0</v>
      </c>
      <c r="BK29">
        <v>0</v>
      </c>
      <c r="BL29">
        <v>0</v>
      </c>
      <c r="BM29">
        <v>0</v>
      </c>
      <c r="BN29">
        <v>2.0959999999999999E-2</v>
      </c>
      <c r="BO29">
        <v>2.02</v>
      </c>
      <c r="BP29">
        <v>2.19</v>
      </c>
      <c r="BQ29">
        <v>3.4642300000000001</v>
      </c>
      <c r="BR29">
        <v>0</v>
      </c>
      <c r="BS29">
        <v>1.64</v>
      </c>
      <c r="BT29">
        <v>0.67200000000000004</v>
      </c>
      <c r="BU29">
        <v>2.85948</v>
      </c>
      <c r="BV29">
        <v>1.342031</v>
      </c>
      <c r="BW29">
        <v>6.3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1.68</v>
      </c>
      <c r="CC29">
        <v>1.43</v>
      </c>
      <c r="CD29">
        <v>1.4</v>
      </c>
      <c r="CE29">
        <v>0</v>
      </c>
      <c r="CF29">
        <v>0.18</v>
      </c>
      <c r="CG29">
        <v>3.77</v>
      </c>
      <c r="CH29">
        <v>0.5796</v>
      </c>
      <c r="CI29">
        <v>7.24</v>
      </c>
      <c r="CJ29">
        <v>1.92</v>
      </c>
      <c r="CK29">
        <v>1.79</v>
      </c>
      <c r="CL29">
        <v>3.5429620000000002</v>
      </c>
      <c r="CM29">
        <v>1.870312</v>
      </c>
      <c r="CN29">
        <v>3.5429620000000002</v>
      </c>
      <c r="CO29">
        <v>3</v>
      </c>
      <c r="CP29">
        <v>0.99528000000000005</v>
      </c>
      <c r="CQ29">
        <v>1.396895</v>
      </c>
      <c r="CR29">
        <v>2.34</v>
      </c>
      <c r="CS29">
        <v>1.9421999999999999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82.176143999999994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98.298000000000002</v>
      </c>
      <c r="J30">
        <v>1.143</v>
      </c>
      <c r="K30">
        <v>687.84215500000005</v>
      </c>
      <c r="L30">
        <v>656.40412500000002</v>
      </c>
      <c r="M30">
        <v>92.92</v>
      </c>
      <c r="N30">
        <v>119.15625</v>
      </c>
      <c r="O30">
        <v>124.79062500000001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270</v>
      </c>
      <c r="V30">
        <v>18.140333999999999</v>
      </c>
      <c r="W30">
        <v>44.444540000000003</v>
      </c>
      <c r="X30">
        <v>147.515625</v>
      </c>
      <c r="Y30">
        <v>0</v>
      </c>
      <c r="Z30">
        <v>13.1076</v>
      </c>
      <c r="AA30">
        <v>14.04936</v>
      </c>
      <c r="AB30">
        <v>5.5519999999999996</v>
      </c>
      <c r="AC30">
        <v>0</v>
      </c>
      <c r="AD30">
        <v>18.864599999999999</v>
      </c>
      <c r="AE30">
        <v>51.193080000000002</v>
      </c>
      <c r="AF30">
        <v>27.431999999999999</v>
      </c>
      <c r="AG30">
        <v>44.1464</v>
      </c>
      <c r="AH30">
        <v>96.527600000000007</v>
      </c>
      <c r="AI30">
        <v>3.9569999999999999</v>
      </c>
      <c r="AJ30">
        <v>0</v>
      </c>
      <c r="AK30">
        <v>54.441000000000003</v>
      </c>
      <c r="AL30">
        <v>12.782</v>
      </c>
      <c r="AM30">
        <v>16.38252</v>
      </c>
      <c r="AN30">
        <v>0.74441999999999997</v>
      </c>
      <c r="AO30">
        <v>0</v>
      </c>
      <c r="AP30">
        <v>2.3058000000000001</v>
      </c>
      <c r="AQ30">
        <v>48.576000000000001</v>
      </c>
      <c r="AR30">
        <v>37.536000000000001</v>
      </c>
      <c r="AS30">
        <v>9.6854399999999998</v>
      </c>
      <c r="AT30">
        <v>14.9968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82.424543999999997</v>
      </c>
      <c r="BA30">
        <f t="shared" si="1"/>
        <v>3159.3222320000004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0.84623999999999999</v>
      </c>
      <c r="BJ30">
        <v>0</v>
      </c>
      <c r="BK30">
        <v>0</v>
      </c>
      <c r="BL30">
        <v>0</v>
      </c>
      <c r="BM30">
        <v>0</v>
      </c>
      <c r="BN30">
        <v>2.0959999999999999E-2</v>
      </c>
      <c r="BO30">
        <v>2.02</v>
      </c>
      <c r="BP30">
        <v>2.19</v>
      </c>
      <c r="BQ30">
        <v>3.4642300000000001</v>
      </c>
      <c r="BR30">
        <v>5.5199999999999999E-2</v>
      </c>
      <c r="BS30">
        <v>1.64</v>
      </c>
      <c r="BT30">
        <v>0.67200000000000004</v>
      </c>
      <c r="BU30">
        <v>2.85948</v>
      </c>
      <c r="BV30">
        <v>1.342031</v>
      </c>
      <c r="BW30">
        <v>6.3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1.68</v>
      </c>
      <c r="CC30">
        <v>1.43</v>
      </c>
      <c r="CD30">
        <v>1.4</v>
      </c>
      <c r="CE30">
        <v>0</v>
      </c>
      <c r="CF30">
        <v>0.18</v>
      </c>
      <c r="CG30">
        <v>3.77</v>
      </c>
      <c r="CH30">
        <v>0.77280000000000004</v>
      </c>
      <c r="CI30">
        <v>7.24</v>
      </c>
      <c r="CJ30">
        <v>1.92</v>
      </c>
      <c r="CK30">
        <v>1.79</v>
      </c>
      <c r="CL30">
        <v>3.5429620000000002</v>
      </c>
      <c r="CM30">
        <v>1.870312</v>
      </c>
      <c r="CN30">
        <v>3.5429620000000002</v>
      </c>
      <c r="CO30">
        <v>3</v>
      </c>
      <c r="CP30">
        <v>0.99528000000000005</v>
      </c>
      <c r="CQ30">
        <v>1.396895</v>
      </c>
      <c r="CR30">
        <v>2.34</v>
      </c>
      <c r="CS30">
        <v>1.9421999999999999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82.424543999999997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98.298000000000002</v>
      </c>
      <c r="J31">
        <v>1.143</v>
      </c>
      <c r="K31">
        <v>687.84215500000005</v>
      </c>
      <c r="L31">
        <v>656.40412500000002</v>
      </c>
      <c r="M31">
        <v>92.92</v>
      </c>
      <c r="N31">
        <v>119.15625</v>
      </c>
      <c r="O31">
        <v>124.79062500000001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270</v>
      </c>
      <c r="V31">
        <v>18.140333999999999</v>
      </c>
      <c r="W31">
        <v>44.444540000000003</v>
      </c>
      <c r="X31">
        <v>147.515625</v>
      </c>
      <c r="Y31">
        <v>0</v>
      </c>
      <c r="Z31">
        <v>17.93</v>
      </c>
      <c r="AA31">
        <v>17.774999999999999</v>
      </c>
      <c r="AB31">
        <v>27.343599999999999</v>
      </c>
      <c r="AC31">
        <v>0</v>
      </c>
      <c r="AD31">
        <v>28.296900000000001</v>
      </c>
      <c r="AE31">
        <v>51.209028000000004</v>
      </c>
      <c r="AF31">
        <v>30.48</v>
      </c>
      <c r="AG31">
        <v>44.1464</v>
      </c>
      <c r="AH31">
        <v>119.194</v>
      </c>
      <c r="AI31">
        <v>17.146999999999998</v>
      </c>
      <c r="AJ31">
        <v>0</v>
      </c>
      <c r="AK31">
        <v>54.441000000000003</v>
      </c>
      <c r="AL31">
        <v>12.782</v>
      </c>
      <c r="AM31">
        <v>16.38252</v>
      </c>
      <c r="AN31">
        <v>0.74441999999999997</v>
      </c>
      <c r="AO31">
        <v>0</v>
      </c>
      <c r="AP31">
        <v>6.4050000000000002</v>
      </c>
      <c r="AQ31">
        <v>48.905999999999999</v>
      </c>
      <c r="AR31">
        <v>37.536000000000001</v>
      </c>
      <c r="AS31">
        <v>16.680479999999999</v>
      </c>
      <c r="AT31">
        <v>14.9968</v>
      </c>
      <c r="AU31">
        <v>0</v>
      </c>
      <c r="AV31">
        <v>41.209600000000002</v>
      </c>
      <c r="AW31">
        <v>54.061799999999998</v>
      </c>
      <c r="AX31">
        <v>1.143</v>
      </c>
      <c r="AY31">
        <v>0</v>
      </c>
      <c r="AZ31">
        <f t="shared" si="0"/>
        <v>83.001272</v>
      </c>
      <c r="BA31">
        <f t="shared" si="1"/>
        <v>3249.7962880000009</v>
      </c>
      <c r="BD31">
        <v>4.2945000000000002</v>
      </c>
      <c r="BE31">
        <v>0</v>
      </c>
      <c r="BF31">
        <v>2.0646000000000001E-2</v>
      </c>
      <c r="BG31">
        <v>0</v>
      </c>
      <c r="BH31">
        <v>3.7000000000000002E-3</v>
      </c>
      <c r="BI31">
        <v>0.84623999999999999</v>
      </c>
      <c r="BJ31">
        <v>0</v>
      </c>
      <c r="BK31">
        <v>0</v>
      </c>
      <c r="BL31">
        <v>0</v>
      </c>
      <c r="BM31">
        <v>0</v>
      </c>
      <c r="BN31">
        <v>2.0959999999999999E-2</v>
      </c>
      <c r="BO31">
        <v>2.02</v>
      </c>
      <c r="BP31">
        <v>2.19</v>
      </c>
      <c r="BQ31">
        <v>3.4642300000000001</v>
      </c>
      <c r="BR31">
        <v>0.49992799999999998</v>
      </c>
      <c r="BS31">
        <v>1.64</v>
      </c>
      <c r="BT31">
        <v>0.67200000000000004</v>
      </c>
      <c r="BU31">
        <v>2.85948</v>
      </c>
      <c r="BV31">
        <v>1.342031</v>
      </c>
      <c r="BW31">
        <v>6.3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1.68</v>
      </c>
      <c r="CC31">
        <v>1.4</v>
      </c>
      <c r="CD31">
        <v>1.38</v>
      </c>
      <c r="CE31">
        <v>0</v>
      </c>
      <c r="CF31">
        <v>0.18</v>
      </c>
      <c r="CG31">
        <v>3.77</v>
      </c>
      <c r="CH31">
        <v>0.95479999999999998</v>
      </c>
      <c r="CI31">
        <v>7.24</v>
      </c>
      <c r="CJ31">
        <v>1.92</v>
      </c>
      <c r="CK31">
        <v>1.79</v>
      </c>
      <c r="CL31">
        <v>3.5429620000000002</v>
      </c>
      <c r="CM31">
        <v>1.870312</v>
      </c>
      <c r="CN31">
        <v>3.5429620000000002</v>
      </c>
      <c r="CO31">
        <v>3</v>
      </c>
      <c r="CP31">
        <v>0.99528000000000005</v>
      </c>
      <c r="CQ31">
        <v>1.396895</v>
      </c>
      <c r="CR31">
        <v>2.34</v>
      </c>
      <c r="CS31">
        <v>1.9421999999999999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83.001272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98.298000000000002</v>
      </c>
      <c r="J32">
        <v>1.143</v>
      </c>
      <c r="K32">
        <v>687.84215500000005</v>
      </c>
      <c r="L32">
        <v>656.40412500000002</v>
      </c>
      <c r="M32">
        <v>92.92</v>
      </c>
      <c r="N32">
        <v>119.15625</v>
      </c>
      <c r="O32">
        <v>124.79062500000001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270</v>
      </c>
      <c r="V32">
        <v>18.140333999999999</v>
      </c>
      <c r="W32">
        <v>44.444540000000003</v>
      </c>
      <c r="X32">
        <v>147.515625</v>
      </c>
      <c r="Y32">
        <v>0</v>
      </c>
      <c r="Z32">
        <v>17.93</v>
      </c>
      <c r="AA32">
        <v>28.045000000000002</v>
      </c>
      <c r="AB32">
        <v>27.343599999999999</v>
      </c>
      <c r="AC32">
        <v>0</v>
      </c>
      <c r="AD32">
        <v>28.296900000000001</v>
      </c>
      <c r="AE32">
        <v>51.209028000000004</v>
      </c>
      <c r="AF32">
        <v>30.48</v>
      </c>
      <c r="AG32">
        <v>44.1464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12.782</v>
      </c>
      <c r="AM32">
        <v>16.38252</v>
      </c>
      <c r="AN32">
        <v>0.74441999999999997</v>
      </c>
      <c r="AO32">
        <v>0</v>
      </c>
      <c r="AP32">
        <v>6.4050000000000002</v>
      </c>
      <c r="AQ32">
        <v>65.207999999999998</v>
      </c>
      <c r="AR32">
        <v>17.664000000000001</v>
      </c>
      <c r="AS32">
        <v>16.680479999999999</v>
      </c>
      <c r="AT32">
        <v>14.9968</v>
      </c>
      <c r="AU32">
        <v>0</v>
      </c>
      <c r="AV32">
        <v>41.209600000000002</v>
      </c>
      <c r="AW32">
        <v>54.061799999999998</v>
      </c>
      <c r="AX32">
        <v>1.143</v>
      </c>
      <c r="AY32">
        <v>0</v>
      </c>
      <c r="AZ32">
        <f t="shared" si="0"/>
        <v>83.012472000000002</v>
      </c>
      <c r="BA32">
        <f t="shared" si="1"/>
        <v>3257.9729880000014</v>
      </c>
      <c r="BD32">
        <v>4.2945000000000002</v>
      </c>
      <c r="BE32">
        <v>0</v>
      </c>
      <c r="BF32">
        <v>2.0646000000000001E-2</v>
      </c>
      <c r="BG32">
        <v>0</v>
      </c>
      <c r="BH32">
        <v>3.7000000000000002E-3</v>
      </c>
      <c r="BI32">
        <v>0.84623999999999999</v>
      </c>
      <c r="BJ32">
        <v>0</v>
      </c>
      <c r="BK32">
        <v>0</v>
      </c>
      <c r="BL32">
        <v>0</v>
      </c>
      <c r="BM32">
        <v>0</v>
      </c>
      <c r="BN32">
        <v>2.0959999999999999E-2</v>
      </c>
      <c r="BO32">
        <v>2.02</v>
      </c>
      <c r="BP32">
        <v>2.19</v>
      </c>
      <c r="BQ32">
        <v>3.4642300000000001</v>
      </c>
      <c r="BR32">
        <v>0.49992799999999998</v>
      </c>
      <c r="BS32">
        <v>1.64</v>
      </c>
      <c r="BT32">
        <v>0.67200000000000004</v>
      </c>
      <c r="BU32">
        <v>2.85948</v>
      </c>
      <c r="BV32">
        <v>1.342031</v>
      </c>
      <c r="BW32">
        <v>6.3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1.68</v>
      </c>
      <c r="CC32">
        <v>1.4</v>
      </c>
      <c r="CD32">
        <v>1.38</v>
      </c>
      <c r="CE32">
        <v>0</v>
      </c>
      <c r="CF32">
        <v>0.18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3.5429620000000002</v>
      </c>
      <c r="CM32">
        <v>1.870312</v>
      </c>
      <c r="CN32">
        <v>3.5429620000000002</v>
      </c>
      <c r="CO32">
        <v>3</v>
      </c>
      <c r="CP32">
        <v>0.99528000000000005</v>
      </c>
      <c r="CQ32">
        <v>1.396895</v>
      </c>
      <c r="CR32">
        <v>2.34</v>
      </c>
      <c r="CS32">
        <v>1.9421999999999999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83.012472000000002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98.298000000000002</v>
      </c>
      <c r="J33">
        <v>1.143</v>
      </c>
      <c r="K33">
        <v>687.84215500000005</v>
      </c>
      <c r="L33">
        <v>656.40412500000002</v>
      </c>
      <c r="M33">
        <v>92.92</v>
      </c>
      <c r="N33">
        <v>119.15625</v>
      </c>
      <c r="O33">
        <v>124.79062500000001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270</v>
      </c>
      <c r="V33">
        <v>18.140333999999999</v>
      </c>
      <c r="W33">
        <v>43.230539999999998</v>
      </c>
      <c r="X33">
        <v>147.515625</v>
      </c>
      <c r="Y33">
        <v>0</v>
      </c>
      <c r="Z33">
        <v>17.93</v>
      </c>
      <c r="AA33">
        <v>28.045000000000002</v>
      </c>
      <c r="AB33">
        <v>27.343599999999999</v>
      </c>
      <c r="AC33">
        <v>0</v>
      </c>
      <c r="AD33">
        <v>28.296900000000001</v>
      </c>
      <c r="AE33">
        <v>51.209028000000004</v>
      </c>
      <c r="AF33">
        <v>30.48</v>
      </c>
      <c r="AG33">
        <v>44.1464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12.782</v>
      </c>
      <c r="AM33">
        <v>16.38252</v>
      </c>
      <c r="AN33">
        <v>0.74441999999999997</v>
      </c>
      <c r="AO33">
        <v>0</v>
      </c>
      <c r="AP33">
        <v>6.4050000000000002</v>
      </c>
      <c r="AQ33">
        <v>65.207999999999998</v>
      </c>
      <c r="AR33">
        <v>13.247999999999999</v>
      </c>
      <c r="AS33">
        <v>16.680479999999999</v>
      </c>
      <c r="AT33">
        <v>14.9968</v>
      </c>
      <c r="AU33">
        <v>0</v>
      </c>
      <c r="AV33">
        <v>41.209600000000002</v>
      </c>
      <c r="AW33">
        <v>54.061799999999998</v>
      </c>
      <c r="AX33">
        <v>1.143</v>
      </c>
      <c r="AY33">
        <v>0</v>
      </c>
      <c r="AZ33">
        <f t="shared" si="0"/>
        <v>83.503872000000001</v>
      </c>
      <c r="BA33">
        <f t="shared" si="1"/>
        <v>3252.8343880000011</v>
      </c>
      <c r="BD33">
        <v>4.2945000000000002</v>
      </c>
      <c r="BE33">
        <v>0</v>
      </c>
      <c r="BF33">
        <v>2.0646000000000001E-2</v>
      </c>
      <c r="BG33">
        <v>0</v>
      </c>
      <c r="BH33">
        <v>3.7000000000000002E-3</v>
      </c>
      <c r="BI33">
        <v>0.84623999999999999</v>
      </c>
      <c r="BJ33">
        <v>0</v>
      </c>
      <c r="BK33">
        <v>0</v>
      </c>
      <c r="BL33">
        <v>0</v>
      </c>
      <c r="BM33">
        <v>0</v>
      </c>
      <c r="BN33">
        <v>2.0959999999999999E-2</v>
      </c>
      <c r="BO33">
        <v>2.02</v>
      </c>
      <c r="BP33">
        <v>2.19</v>
      </c>
      <c r="BQ33">
        <v>3.4642300000000001</v>
      </c>
      <c r="BR33">
        <v>0.49992799999999998</v>
      </c>
      <c r="BS33">
        <v>1.64</v>
      </c>
      <c r="BT33">
        <v>1.1634</v>
      </c>
      <c r="BU33">
        <v>2.85948</v>
      </c>
      <c r="BV33">
        <v>1.342031</v>
      </c>
      <c r="BW33">
        <v>6.3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1.68</v>
      </c>
      <c r="CC33">
        <v>1.4</v>
      </c>
      <c r="CD33">
        <v>1.38</v>
      </c>
      <c r="CE33">
        <v>0</v>
      </c>
      <c r="CF33">
        <v>0.18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3.5429620000000002</v>
      </c>
      <c r="CM33">
        <v>1.870312</v>
      </c>
      <c r="CN33">
        <v>3.5429620000000002</v>
      </c>
      <c r="CO33">
        <v>3</v>
      </c>
      <c r="CP33">
        <v>0.99528000000000005</v>
      </c>
      <c r="CQ33">
        <v>1.396895</v>
      </c>
      <c r="CR33">
        <v>2.34</v>
      </c>
      <c r="CS33">
        <v>1.9421999999999999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83.503872000000001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98.298000000000002</v>
      </c>
      <c r="J34">
        <v>1.143</v>
      </c>
      <c r="K34">
        <v>687.84215500000005</v>
      </c>
      <c r="L34">
        <v>656.40412500000002</v>
      </c>
      <c r="M34">
        <v>92.92</v>
      </c>
      <c r="N34">
        <v>119.15625</v>
      </c>
      <c r="O34">
        <v>124.79062500000001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270</v>
      </c>
      <c r="V34">
        <v>18.140333999999999</v>
      </c>
      <c r="W34">
        <v>43.230539999999998</v>
      </c>
      <c r="X34">
        <v>147.515625</v>
      </c>
      <c r="Y34">
        <v>0</v>
      </c>
      <c r="Z34">
        <v>13.1076</v>
      </c>
      <c r="AA34">
        <v>28.045000000000002</v>
      </c>
      <c r="AB34">
        <v>27.343599999999999</v>
      </c>
      <c r="AC34">
        <v>0</v>
      </c>
      <c r="AD34">
        <v>28.296900000000001</v>
      </c>
      <c r="AE34">
        <v>51.209028000000004</v>
      </c>
      <c r="AF34">
        <v>30.48</v>
      </c>
      <c r="AG34">
        <v>44.1464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12.782</v>
      </c>
      <c r="AM34">
        <v>16.38252</v>
      </c>
      <c r="AN34">
        <v>0.74441999999999997</v>
      </c>
      <c r="AO34">
        <v>0</v>
      </c>
      <c r="AP34">
        <v>6.4050000000000002</v>
      </c>
      <c r="AQ34">
        <v>65.207999999999998</v>
      </c>
      <c r="AR34">
        <v>13.247999999999999</v>
      </c>
      <c r="AS34">
        <v>16.680479999999999</v>
      </c>
      <c r="AT34">
        <v>14.9968</v>
      </c>
      <c r="AU34">
        <v>0</v>
      </c>
      <c r="AV34">
        <v>41.209600000000002</v>
      </c>
      <c r="AW34">
        <v>54.061799999999998</v>
      </c>
      <c r="AX34">
        <v>1.143</v>
      </c>
      <c r="AY34">
        <v>0</v>
      </c>
      <c r="AZ34">
        <f t="shared" si="0"/>
        <v>84.003672000000009</v>
      </c>
      <c r="BA34">
        <f t="shared" si="1"/>
        <v>3248.5117880000012</v>
      </c>
      <c r="BD34">
        <v>4.2945000000000002</v>
      </c>
      <c r="BE34">
        <v>0</v>
      </c>
      <c r="BF34">
        <v>2.0646000000000001E-2</v>
      </c>
      <c r="BG34">
        <v>0</v>
      </c>
      <c r="BH34">
        <v>3.7000000000000002E-3</v>
      </c>
      <c r="BI34">
        <v>0.84623999999999999</v>
      </c>
      <c r="BJ34">
        <v>0</v>
      </c>
      <c r="BK34">
        <v>0</v>
      </c>
      <c r="BL34">
        <v>0</v>
      </c>
      <c r="BM34">
        <v>0</v>
      </c>
      <c r="BN34">
        <v>2.0959999999999999E-2</v>
      </c>
      <c r="BO34">
        <v>2.02</v>
      </c>
      <c r="BP34">
        <v>2.19</v>
      </c>
      <c r="BQ34">
        <v>3.4642300000000001</v>
      </c>
      <c r="BR34">
        <v>0.49992799999999998</v>
      </c>
      <c r="BS34">
        <v>1.64</v>
      </c>
      <c r="BT34">
        <v>1.6632</v>
      </c>
      <c r="BU34">
        <v>2.85948</v>
      </c>
      <c r="BV34">
        <v>1.342031</v>
      </c>
      <c r="BW34">
        <v>6.3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1.68</v>
      </c>
      <c r="CC34">
        <v>1.4</v>
      </c>
      <c r="CD34">
        <v>1.38</v>
      </c>
      <c r="CE34">
        <v>0</v>
      </c>
      <c r="CF34">
        <v>0.18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3.5429620000000002</v>
      </c>
      <c r="CM34">
        <v>1.870312</v>
      </c>
      <c r="CN34">
        <v>3.5429620000000002</v>
      </c>
      <c r="CO34">
        <v>3</v>
      </c>
      <c r="CP34">
        <v>0.99528000000000005</v>
      </c>
      <c r="CQ34">
        <v>1.396895</v>
      </c>
      <c r="CR34">
        <v>2.34</v>
      </c>
      <c r="CS34">
        <v>1.9421999999999999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84.003672000000009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98.298000000000002</v>
      </c>
      <c r="J35">
        <v>1.143</v>
      </c>
      <c r="K35">
        <v>687.84215500000005</v>
      </c>
      <c r="L35">
        <v>656.40412500000002</v>
      </c>
      <c r="M35">
        <v>92.92</v>
      </c>
      <c r="N35">
        <v>119.15625</v>
      </c>
      <c r="O35">
        <v>124.79062500000001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276.75</v>
      </c>
      <c r="V35">
        <v>18.140333999999999</v>
      </c>
      <c r="W35">
        <v>43.230539999999998</v>
      </c>
      <c r="X35">
        <v>147.515625</v>
      </c>
      <c r="Y35">
        <v>0</v>
      </c>
      <c r="Z35">
        <v>13.1076</v>
      </c>
      <c r="AA35">
        <v>17.774999999999999</v>
      </c>
      <c r="AB35">
        <v>27.343599999999999</v>
      </c>
      <c r="AC35">
        <v>0</v>
      </c>
      <c r="AD35">
        <v>28.296900000000001</v>
      </c>
      <c r="AE35">
        <v>51.209028000000004</v>
      </c>
      <c r="AF35">
        <v>30.48</v>
      </c>
      <c r="AG35">
        <v>44.1464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12.782</v>
      </c>
      <c r="AM35">
        <v>16.38252</v>
      </c>
      <c r="AN35">
        <v>0.74441999999999997</v>
      </c>
      <c r="AO35">
        <v>0</v>
      </c>
      <c r="AP35">
        <v>6.4050000000000002</v>
      </c>
      <c r="AQ35">
        <v>65.207999999999998</v>
      </c>
      <c r="AR35">
        <v>13.247999999999999</v>
      </c>
      <c r="AS35">
        <v>16.680479999999999</v>
      </c>
      <c r="AT35">
        <v>14.9968</v>
      </c>
      <c r="AU35">
        <v>0</v>
      </c>
      <c r="AV35">
        <v>41.209600000000002</v>
      </c>
      <c r="AW35">
        <v>54.061799999999998</v>
      </c>
      <c r="AX35">
        <v>1.143</v>
      </c>
      <c r="AY35">
        <v>0</v>
      </c>
      <c r="AZ35">
        <f t="shared" si="0"/>
        <v>83.993598000000006</v>
      </c>
      <c r="BA35">
        <f t="shared" si="1"/>
        <v>3244.9817140000014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0.84623999999999999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3.4642300000000001</v>
      </c>
      <c r="BR35">
        <v>0.49992799999999998</v>
      </c>
      <c r="BS35">
        <v>1.64</v>
      </c>
      <c r="BT35">
        <v>1.6632</v>
      </c>
      <c r="BU35">
        <v>2.85948</v>
      </c>
      <c r="BV35">
        <v>1.342031</v>
      </c>
      <c r="BW35">
        <v>6.3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1.68</v>
      </c>
      <c r="CC35">
        <v>1.4</v>
      </c>
      <c r="CD35">
        <v>1.38</v>
      </c>
      <c r="CE35">
        <v>0</v>
      </c>
      <c r="CF35">
        <v>0.17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3.5429620000000002</v>
      </c>
      <c r="CM35">
        <v>1.870312</v>
      </c>
      <c r="CN35">
        <v>3.5429620000000002</v>
      </c>
      <c r="CO35">
        <v>3</v>
      </c>
      <c r="CP35">
        <v>0.99528000000000005</v>
      </c>
      <c r="CQ35">
        <v>1.396895</v>
      </c>
      <c r="CR35">
        <v>2.34</v>
      </c>
      <c r="CS35">
        <v>1.9421999999999999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83.993598000000006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97.155000000000001</v>
      </c>
      <c r="J36">
        <v>1.143</v>
      </c>
      <c r="K36">
        <v>687.84215500000005</v>
      </c>
      <c r="L36">
        <v>656.40412500000002</v>
      </c>
      <c r="M36">
        <v>92.92</v>
      </c>
      <c r="N36">
        <v>119.15625</v>
      </c>
      <c r="O36">
        <v>124.79062500000001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276.75</v>
      </c>
      <c r="V36">
        <v>18.140333999999999</v>
      </c>
      <c r="W36">
        <v>43.230539999999998</v>
      </c>
      <c r="X36">
        <v>147.515625</v>
      </c>
      <c r="Y36">
        <v>0</v>
      </c>
      <c r="Z36">
        <v>13.1076</v>
      </c>
      <c r="AA36">
        <v>13.983000000000001</v>
      </c>
      <c r="AB36">
        <v>27.343599999999999</v>
      </c>
      <c r="AC36">
        <v>0</v>
      </c>
      <c r="AD36">
        <v>28.296900000000001</v>
      </c>
      <c r="AE36">
        <v>51.209028000000004</v>
      </c>
      <c r="AF36">
        <v>30.48</v>
      </c>
      <c r="AG36">
        <v>44.1464</v>
      </c>
      <c r="AH36">
        <v>119.194</v>
      </c>
      <c r="AI36">
        <v>17.146999999999998</v>
      </c>
      <c r="AJ36">
        <v>0</v>
      </c>
      <c r="AK36">
        <v>54.441000000000003</v>
      </c>
      <c r="AL36">
        <v>12.782</v>
      </c>
      <c r="AM36">
        <v>16.38252</v>
      </c>
      <c r="AN36">
        <v>0.74441999999999997</v>
      </c>
      <c r="AO36">
        <v>0</v>
      </c>
      <c r="AP36">
        <v>6.4050000000000002</v>
      </c>
      <c r="AQ36">
        <v>65.207999999999998</v>
      </c>
      <c r="AR36">
        <v>37.536000000000001</v>
      </c>
      <c r="AS36">
        <v>16.680479999999999</v>
      </c>
      <c r="AT36">
        <v>14.9968</v>
      </c>
      <c r="AU36">
        <v>0</v>
      </c>
      <c r="AV36">
        <v>41.209600000000002</v>
      </c>
      <c r="AW36">
        <v>54.061799999999998</v>
      </c>
      <c r="AX36">
        <v>1.143</v>
      </c>
      <c r="AY36">
        <v>0</v>
      </c>
      <c r="AZ36">
        <f t="shared" si="0"/>
        <v>83.566597999999999</v>
      </c>
      <c r="BA36">
        <f t="shared" si="1"/>
        <v>3262.4422140000011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0.84623999999999999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3.4642300000000001</v>
      </c>
      <c r="BR36">
        <v>0.49992799999999998</v>
      </c>
      <c r="BS36">
        <v>1.64</v>
      </c>
      <c r="BT36">
        <v>1.2474000000000001</v>
      </c>
      <c r="BU36">
        <v>2.85948</v>
      </c>
      <c r="BV36">
        <v>1.342031</v>
      </c>
      <c r="BW36">
        <v>6.3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1.68</v>
      </c>
      <c r="CC36">
        <v>1.4</v>
      </c>
      <c r="CD36">
        <v>1.38</v>
      </c>
      <c r="CE36">
        <v>0</v>
      </c>
      <c r="CF36">
        <v>0.17</v>
      </c>
      <c r="CG36">
        <v>3.77</v>
      </c>
      <c r="CH36">
        <v>0.95479999999999998</v>
      </c>
      <c r="CI36">
        <v>7.24</v>
      </c>
      <c r="CJ36">
        <v>1.92</v>
      </c>
      <c r="CK36">
        <v>1.79</v>
      </c>
      <c r="CL36">
        <v>3.5429620000000002</v>
      </c>
      <c r="CM36">
        <v>1.870312</v>
      </c>
      <c r="CN36">
        <v>3.5429620000000002</v>
      </c>
      <c r="CO36">
        <v>3</v>
      </c>
      <c r="CP36">
        <v>0.99528000000000005</v>
      </c>
      <c r="CQ36">
        <v>1.396895</v>
      </c>
      <c r="CR36">
        <v>2.34</v>
      </c>
      <c r="CS36">
        <v>1.9421999999999999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83.566597999999999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97.155000000000001</v>
      </c>
      <c r="J37">
        <v>1.143</v>
      </c>
      <c r="K37">
        <v>687.84215500000005</v>
      </c>
      <c r="L37">
        <v>656.40412500000002</v>
      </c>
      <c r="M37">
        <v>92.92</v>
      </c>
      <c r="N37">
        <v>119.15625</v>
      </c>
      <c r="O37">
        <v>124.79062500000001</v>
      </c>
      <c r="P37">
        <v>127.262</v>
      </c>
      <c r="Q37">
        <v>21.938279999999999</v>
      </c>
      <c r="R37">
        <v>42.846803999999999</v>
      </c>
      <c r="S37">
        <v>26.620229999999999</v>
      </c>
      <c r="T37">
        <v>0.5625</v>
      </c>
      <c r="U37">
        <v>276.75</v>
      </c>
      <c r="V37">
        <v>18.140333999999999</v>
      </c>
      <c r="W37">
        <v>43.534039999999997</v>
      </c>
      <c r="X37">
        <v>147.515625</v>
      </c>
      <c r="Y37">
        <v>0</v>
      </c>
      <c r="Z37">
        <v>13.1076</v>
      </c>
      <c r="AA37">
        <v>3.7919999999999998</v>
      </c>
      <c r="AB37">
        <v>27.343599999999999</v>
      </c>
      <c r="AC37">
        <v>0</v>
      </c>
      <c r="AD37">
        <v>18.864599999999999</v>
      </c>
      <c r="AE37">
        <v>34.022399999999998</v>
      </c>
      <c r="AF37">
        <v>18.288</v>
      </c>
      <c r="AG37">
        <v>44.1464</v>
      </c>
      <c r="AH37">
        <v>96.527600000000007</v>
      </c>
      <c r="AI37">
        <v>5.2759999999999998</v>
      </c>
      <c r="AJ37">
        <v>0</v>
      </c>
      <c r="AK37">
        <v>54.441000000000003</v>
      </c>
      <c r="AL37">
        <v>12.782</v>
      </c>
      <c r="AM37">
        <v>16.38252</v>
      </c>
      <c r="AN37">
        <v>0.74441999999999997</v>
      </c>
      <c r="AO37">
        <v>0</v>
      </c>
      <c r="AP37">
        <v>1.7934000000000001</v>
      </c>
      <c r="AQ37">
        <v>65.207999999999998</v>
      </c>
      <c r="AR37">
        <v>37.536000000000001</v>
      </c>
      <c r="AS37">
        <v>16.680479999999999</v>
      </c>
      <c r="AT37">
        <v>14.9968</v>
      </c>
      <c r="AU37">
        <v>0</v>
      </c>
      <c r="AV37">
        <v>41.209600000000002</v>
      </c>
      <c r="AW37">
        <v>54.061799999999998</v>
      </c>
      <c r="AX37">
        <v>1.143</v>
      </c>
      <c r="AY37">
        <v>0</v>
      </c>
      <c r="AZ37">
        <f t="shared" si="0"/>
        <v>82.372187999999994</v>
      </c>
      <c r="BA37">
        <f t="shared" si="1"/>
        <v>3173.4003760000001</v>
      </c>
      <c r="BD37">
        <v>3.52149</v>
      </c>
      <c r="BE37">
        <v>0</v>
      </c>
      <c r="BF37">
        <v>2.0572E-2</v>
      </c>
      <c r="BG37">
        <v>0</v>
      </c>
      <c r="BH37">
        <v>3.7000000000000002E-3</v>
      </c>
      <c r="BI37">
        <v>0.84623999999999999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3.4642300000000001</v>
      </c>
      <c r="BR37">
        <v>0.49992799999999998</v>
      </c>
      <c r="BS37">
        <v>1.64</v>
      </c>
      <c r="BT37">
        <v>1.008</v>
      </c>
      <c r="BU37">
        <v>2.85948</v>
      </c>
      <c r="BV37">
        <v>1.342031</v>
      </c>
      <c r="BW37">
        <v>6.3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1.68</v>
      </c>
      <c r="CC37">
        <v>1.4</v>
      </c>
      <c r="CD37">
        <v>1.38</v>
      </c>
      <c r="CE37">
        <v>0</v>
      </c>
      <c r="CF37">
        <v>0.17</v>
      </c>
      <c r="CG37">
        <v>3.77</v>
      </c>
      <c r="CH37">
        <v>0.77280000000000004</v>
      </c>
      <c r="CI37">
        <v>7.24</v>
      </c>
      <c r="CJ37">
        <v>1.92</v>
      </c>
      <c r="CK37">
        <v>1.79</v>
      </c>
      <c r="CL37">
        <v>3.5429620000000002</v>
      </c>
      <c r="CM37">
        <v>1.870312</v>
      </c>
      <c r="CN37">
        <v>3.5429620000000002</v>
      </c>
      <c r="CO37">
        <v>3</v>
      </c>
      <c r="CP37">
        <v>0.99528000000000005</v>
      </c>
      <c r="CQ37">
        <v>1.396895</v>
      </c>
      <c r="CR37">
        <v>2.34</v>
      </c>
      <c r="CS37">
        <v>1.9421999999999999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82.372187999999994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97.155000000000001</v>
      </c>
      <c r="J38">
        <v>1.143</v>
      </c>
      <c r="K38">
        <v>687.84215500000005</v>
      </c>
      <c r="L38">
        <v>656.40412500000002</v>
      </c>
      <c r="M38">
        <v>92.92</v>
      </c>
      <c r="N38">
        <v>119.15625</v>
      </c>
      <c r="O38">
        <v>124.79062500000001</v>
      </c>
      <c r="P38">
        <v>127.262</v>
      </c>
      <c r="Q38">
        <v>21.938279999999999</v>
      </c>
      <c r="R38">
        <v>42.846803999999999</v>
      </c>
      <c r="S38">
        <v>26.620229999999999</v>
      </c>
      <c r="T38">
        <v>0.5625</v>
      </c>
      <c r="U38">
        <v>276.75</v>
      </c>
      <c r="V38">
        <v>18.140333999999999</v>
      </c>
      <c r="W38">
        <v>43.534039999999997</v>
      </c>
      <c r="X38">
        <v>147.515625</v>
      </c>
      <c r="Y38">
        <v>0</v>
      </c>
      <c r="Z38">
        <v>6.5537999999999998</v>
      </c>
      <c r="AA38">
        <v>0</v>
      </c>
      <c r="AB38">
        <v>13.602399999999999</v>
      </c>
      <c r="AC38">
        <v>0</v>
      </c>
      <c r="AD38">
        <v>9.4322999999999997</v>
      </c>
      <c r="AE38">
        <v>34.022399999999998</v>
      </c>
      <c r="AF38">
        <v>9.1440000000000001</v>
      </c>
      <c r="AG38">
        <v>44.1464</v>
      </c>
      <c r="AH38">
        <v>72.395700000000005</v>
      </c>
      <c r="AI38">
        <v>0</v>
      </c>
      <c r="AJ38">
        <v>0</v>
      </c>
      <c r="AK38">
        <v>54.441000000000003</v>
      </c>
      <c r="AL38">
        <v>12.782</v>
      </c>
      <c r="AM38">
        <v>10.92168</v>
      </c>
      <c r="AN38">
        <v>0.74441999999999997</v>
      </c>
      <c r="AO38">
        <v>0</v>
      </c>
      <c r="AP38">
        <v>1.7934000000000001</v>
      </c>
      <c r="AQ38">
        <v>65.207999999999998</v>
      </c>
      <c r="AR38">
        <v>17.664000000000001</v>
      </c>
      <c r="AS38">
        <v>16.680479999999999</v>
      </c>
      <c r="AT38">
        <v>14.9968</v>
      </c>
      <c r="AU38">
        <v>0</v>
      </c>
      <c r="AV38">
        <v>41.209600000000002</v>
      </c>
      <c r="AW38">
        <v>54.061799999999998</v>
      </c>
      <c r="AX38">
        <v>1.143</v>
      </c>
      <c r="AY38">
        <v>0</v>
      </c>
      <c r="AZ38">
        <f t="shared" si="0"/>
        <v>82.178988000000004</v>
      </c>
      <c r="BA38">
        <f t="shared" si="1"/>
        <v>3075.8031360000009</v>
      </c>
      <c r="BD38">
        <v>3.52149</v>
      </c>
      <c r="BE38">
        <v>0</v>
      </c>
      <c r="BF38">
        <v>2.0572E-2</v>
      </c>
      <c r="BG38">
        <v>0</v>
      </c>
      <c r="BH38">
        <v>3.7000000000000002E-3</v>
      </c>
      <c r="BI38">
        <v>0.84623999999999999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3.4642300000000001</v>
      </c>
      <c r="BR38">
        <v>0.49992799999999998</v>
      </c>
      <c r="BS38">
        <v>1.64</v>
      </c>
      <c r="BT38">
        <v>1.008</v>
      </c>
      <c r="BU38">
        <v>2.85948</v>
      </c>
      <c r="BV38">
        <v>1.342031</v>
      </c>
      <c r="BW38">
        <v>6.3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1.68</v>
      </c>
      <c r="CC38">
        <v>1.4</v>
      </c>
      <c r="CD38">
        <v>1.38</v>
      </c>
      <c r="CE38">
        <v>0</v>
      </c>
      <c r="CF38">
        <v>0.17</v>
      </c>
      <c r="CG38">
        <v>3.77</v>
      </c>
      <c r="CH38">
        <v>0.5796</v>
      </c>
      <c r="CI38">
        <v>7.24</v>
      </c>
      <c r="CJ38">
        <v>1.92</v>
      </c>
      <c r="CK38">
        <v>1.79</v>
      </c>
      <c r="CL38">
        <v>3.5429620000000002</v>
      </c>
      <c r="CM38">
        <v>1.870312</v>
      </c>
      <c r="CN38">
        <v>3.5429620000000002</v>
      </c>
      <c r="CO38">
        <v>3</v>
      </c>
      <c r="CP38">
        <v>0.99528000000000005</v>
      </c>
      <c r="CQ38">
        <v>1.396895</v>
      </c>
      <c r="CR38">
        <v>2.34</v>
      </c>
      <c r="CS38">
        <v>1.9421999999999999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82.178988000000004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97.155000000000001</v>
      </c>
      <c r="J39">
        <v>1.143</v>
      </c>
      <c r="K39">
        <v>687.84215500000005</v>
      </c>
      <c r="L39">
        <v>656.40412500000002</v>
      </c>
      <c r="M39">
        <v>92.92</v>
      </c>
      <c r="N39">
        <v>119.15625</v>
      </c>
      <c r="O39">
        <v>124.79062500000001</v>
      </c>
      <c r="P39">
        <v>127.262</v>
      </c>
      <c r="Q39">
        <v>21.938279999999999</v>
      </c>
      <c r="R39">
        <v>42.846803999999999</v>
      </c>
      <c r="S39">
        <v>26.620229999999999</v>
      </c>
      <c r="T39">
        <v>0.5625</v>
      </c>
      <c r="U39">
        <v>276.75</v>
      </c>
      <c r="V39">
        <v>18.140333999999999</v>
      </c>
      <c r="W39">
        <v>43.534039999999997</v>
      </c>
      <c r="X39">
        <v>147.515625</v>
      </c>
      <c r="Y39">
        <v>0</v>
      </c>
      <c r="Z39">
        <v>6.5537999999999998</v>
      </c>
      <c r="AA39">
        <v>0</v>
      </c>
      <c r="AB39">
        <v>3.47</v>
      </c>
      <c r="AC39">
        <v>0</v>
      </c>
      <c r="AD39">
        <v>1.367</v>
      </c>
      <c r="AE39">
        <v>34.022399999999998</v>
      </c>
      <c r="AF39">
        <v>9.1440000000000001</v>
      </c>
      <c r="AG39">
        <v>44.1464</v>
      </c>
      <c r="AH39">
        <v>48.263800000000003</v>
      </c>
      <c r="AI39">
        <v>0</v>
      </c>
      <c r="AJ39">
        <v>0</v>
      </c>
      <c r="AK39">
        <v>54.441000000000003</v>
      </c>
      <c r="AL39">
        <v>12.782</v>
      </c>
      <c r="AM39">
        <v>10.92168</v>
      </c>
      <c r="AN39">
        <v>0.74441999999999997</v>
      </c>
      <c r="AO39">
        <v>0</v>
      </c>
      <c r="AP39">
        <v>2.1777000000000002</v>
      </c>
      <c r="AQ39">
        <v>65.207999999999998</v>
      </c>
      <c r="AR39">
        <v>8.8320000000000007</v>
      </c>
      <c r="AS39">
        <v>10.358040000000001</v>
      </c>
      <c r="AT39">
        <v>14.9968</v>
      </c>
      <c r="AU39">
        <v>0</v>
      </c>
      <c r="AV39">
        <v>41.209600000000002</v>
      </c>
      <c r="AW39">
        <v>54.061799999999998</v>
      </c>
      <c r="AX39">
        <v>1.143</v>
      </c>
      <c r="AY39">
        <v>0</v>
      </c>
      <c r="AZ39">
        <f t="shared" si="0"/>
        <v>81.809387999999998</v>
      </c>
      <c r="BA39">
        <f t="shared" si="1"/>
        <v>3018.3337960000008</v>
      </c>
      <c r="BD39">
        <v>3.52149</v>
      </c>
      <c r="BE39">
        <v>0</v>
      </c>
      <c r="BF39">
        <v>2.0572E-2</v>
      </c>
      <c r="BG39">
        <v>0</v>
      </c>
      <c r="BH39">
        <v>3.7000000000000002E-3</v>
      </c>
      <c r="BI39">
        <v>0.84623999999999999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3.4642300000000001</v>
      </c>
      <c r="BR39">
        <v>0.49992799999999998</v>
      </c>
      <c r="BS39">
        <v>1.64</v>
      </c>
      <c r="BT39">
        <v>0.83160000000000001</v>
      </c>
      <c r="BU39">
        <v>2.85948</v>
      </c>
      <c r="BV39">
        <v>1.342031</v>
      </c>
      <c r="BW39">
        <v>6.3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1.68</v>
      </c>
      <c r="CC39">
        <v>1.4</v>
      </c>
      <c r="CD39">
        <v>1.38</v>
      </c>
      <c r="CE39">
        <v>0</v>
      </c>
      <c r="CF39">
        <v>0.17</v>
      </c>
      <c r="CG39">
        <v>3.77</v>
      </c>
      <c r="CH39">
        <v>0.38640000000000002</v>
      </c>
      <c r="CI39">
        <v>7.24</v>
      </c>
      <c r="CJ39">
        <v>1.92</v>
      </c>
      <c r="CK39">
        <v>1.79</v>
      </c>
      <c r="CL39">
        <v>3.5429620000000002</v>
      </c>
      <c r="CM39">
        <v>1.870312</v>
      </c>
      <c r="CN39">
        <v>3.5429620000000002</v>
      </c>
      <c r="CO39">
        <v>3</v>
      </c>
      <c r="CP39">
        <v>0.99528000000000005</v>
      </c>
      <c r="CQ39">
        <v>1.396895</v>
      </c>
      <c r="CR39">
        <v>2.34</v>
      </c>
      <c r="CS39">
        <v>1.9421999999999999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81.809387999999998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97.155000000000001</v>
      </c>
      <c r="J40">
        <v>1.143</v>
      </c>
      <c r="K40">
        <v>687.84215500000005</v>
      </c>
      <c r="L40">
        <v>656.40412500000002</v>
      </c>
      <c r="M40">
        <v>92.92</v>
      </c>
      <c r="N40">
        <v>119.15625</v>
      </c>
      <c r="O40">
        <v>124.79062500000001</v>
      </c>
      <c r="P40">
        <v>127.262</v>
      </c>
      <c r="Q40">
        <v>21.938279999999999</v>
      </c>
      <c r="R40">
        <v>42.846803999999999</v>
      </c>
      <c r="S40">
        <v>26.620229999999999</v>
      </c>
      <c r="T40">
        <v>0.5625</v>
      </c>
      <c r="U40">
        <v>276.75</v>
      </c>
      <c r="V40">
        <v>18.140333999999999</v>
      </c>
      <c r="W40">
        <v>43.534039999999997</v>
      </c>
      <c r="X40">
        <v>147.515625</v>
      </c>
      <c r="Y40">
        <v>0</v>
      </c>
      <c r="Z40">
        <v>1.98</v>
      </c>
      <c r="AA40">
        <v>0</v>
      </c>
      <c r="AB40">
        <v>3.47</v>
      </c>
      <c r="AC40">
        <v>0</v>
      </c>
      <c r="AD40">
        <v>1.367</v>
      </c>
      <c r="AE40">
        <v>34.022399999999998</v>
      </c>
      <c r="AF40">
        <v>9.1440000000000001</v>
      </c>
      <c r="AG40">
        <v>44.1464</v>
      </c>
      <c r="AH40">
        <v>24.131900000000002</v>
      </c>
      <c r="AI40">
        <v>0</v>
      </c>
      <c r="AJ40">
        <v>0</v>
      </c>
      <c r="AK40">
        <v>54.441000000000003</v>
      </c>
      <c r="AL40">
        <v>12.782</v>
      </c>
      <c r="AM40">
        <v>10.92168</v>
      </c>
      <c r="AN40">
        <v>0.74441999999999997</v>
      </c>
      <c r="AO40">
        <v>0</v>
      </c>
      <c r="AP40">
        <v>2.1777000000000002</v>
      </c>
      <c r="AQ40">
        <v>65.207999999999998</v>
      </c>
      <c r="AR40">
        <v>8.8320000000000007</v>
      </c>
      <c r="AS40">
        <v>10.358040000000001</v>
      </c>
      <c r="AT40">
        <v>14.9968</v>
      </c>
      <c r="AU40">
        <v>0</v>
      </c>
      <c r="AV40">
        <v>41.209600000000002</v>
      </c>
      <c r="AW40">
        <v>54.061799999999998</v>
      </c>
      <c r="AX40">
        <v>1.143</v>
      </c>
      <c r="AY40">
        <v>0</v>
      </c>
      <c r="AZ40">
        <f t="shared" si="0"/>
        <v>81.112188000000017</v>
      </c>
      <c r="BA40">
        <f t="shared" si="1"/>
        <v>2988.9308960000003</v>
      </c>
      <c r="BD40">
        <v>3.52149</v>
      </c>
      <c r="BE40">
        <v>0</v>
      </c>
      <c r="BF40">
        <v>2.0572E-2</v>
      </c>
      <c r="BG40">
        <v>0</v>
      </c>
      <c r="BH40">
        <v>3.7000000000000002E-3</v>
      </c>
      <c r="BI40">
        <v>0.84623999999999999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3.4642300000000001</v>
      </c>
      <c r="BR40">
        <v>0.49992799999999998</v>
      </c>
      <c r="BS40">
        <v>1.64</v>
      </c>
      <c r="BT40">
        <v>0.3276</v>
      </c>
      <c r="BU40">
        <v>2.85948</v>
      </c>
      <c r="BV40">
        <v>1.342031</v>
      </c>
      <c r="BW40">
        <v>6.3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1.68</v>
      </c>
      <c r="CC40">
        <v>1.4</v>
      </c>
      <c r="CD40">
        <v>1.38</v>
      </c>
      <c r="CE40">
        <v>0</v>
      </c>
      <c r="CF40">
        <v>0.17</v>
      </c>
      <c r="CG40">
        <v>3.77</v>
      </c>
      <c r="CH40">
        <v>0.19320000000000001</v>
      </c>
      <c r="CI40">
        <v>7.24</v>
      </c>
      <c r="CJ40">
        <v>1.92</v>
      </c>
      <c r="CK40">
        <v>1.79</v>
      </c>
      <c r="CL40">
        <v>3.5429620000000002</v>
      </c>
      <c r="CM40">
        <v>1.870312</v>
      </c>
      <c r="CN40">
        <v>3.5429620000000002</v>
      </c>
      <c r="CO40">
        <v>3</v>
      </c>
      <c r="CP40">
        <v>0.99528000000000005</v>
      </c>
      <c r="CQ40">
        <v>1.396895</v>
      </c>
      <c r="CR40">
        <v>2.34</v>
      </c>
      <c r="CS40">
        <v>1.9421999999999999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81.112188000000017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97.155000000000001</v>
      </c>
      <c r="J41">
        <v>1.143</v>
      </c>
      <c r="K41">
        <v>687.84215500000005</v>
      </c>
      <c r="L41">
        <v>656.40412500000002</v>
      </c>
      <c r="M41">
        <v>92.92</v>
      </c>
      <c r="N41">
        <v>119.15625</v>
      </c>
      <c r="O41">
        <v>124.79062500000001</v>
      </c>
      <c r="P41">
        <v>127.262</v>
      </c>
      <c r="Q41">
        <v>21.938279999999999</v>
      </c>
      <c r="R41">
        <v>42.846803999999999</v>
      </c>
      <c r="S41">
        <v>26.620229999999999</v>
      </c>
      <c r="T41">
        <v>0.5625</v>
      </c>
      <c r="U41">
        <v>279.18</v>
      </c>
      <c r="V41">
        <v>18.140333999999999</v>
      </c>
      <c r="W41">
        <v>43.534039999999997</v>
      </c>
      <c r="X41">
        <v>147.515625</v>
      </c>
      <c r="Y41">
        <v>0</v>
      </c>
      <c r="Z41">
        <v>6.5537999999999998</v>
      </c>
      <c r="AA41">
        <v>0</v>
      </c>
      <c r="AB41">
        <v>3.47</v>
      </c>
      <c r="AC41">
        <v>0</v>
      </c>
      <c r="AD41">
        <v>1.367</v>
      </c>
      <c r="AE41">
        <v>34.022399999999998</v>
      </c>
      <c r="AF41">
        <v>9.1440000000000001</v>
      </c>
      <c r="AG41">
        <v>44.1464</v>
      </c>
      <c r="AH41">
        <v>21.494</v>
      </c>
      <c r="AI41">
        <v>0</v>
      </c>
      <c r="AJ41">
        <v>0</v>
      </c>
      <c r="AK41">
        <v>54.441000000000003</v>
      </c>
      <c r="AL41">
        <v>12.782</v>
      </c>
      <c r="AM41">
        <v>10.92168</v>
      </c>
      <c r="AN41">
        <v>0.74441999999999997</v>
      </c>
      <c r="AO41">
        <v>0</v>
      </c>
      <c r="AP41">
        <v>2.1777000000000002</v>
      </c>
      <c r="AQ41">
        <v>65.207999999999998</v>
      </c>
      <c r="AR41">
        <v>8.8320000000000007</v>
      </c>
      <c r="AS41">
        <v>10.358040000000001</v>
      </c>
      <c r="AT41">
        <v>14.9968</v>
      </c>
      <c r="AU41">
        <v>0</v>
      </c>
      <c r="AV41">
        <v>41.209600000000002</v>
      </c>
      <c r="AW41">
        <v>54.061799999999998</v>
      </c>
      <c r="AX41">
        <v>1.143</v>
      </c>
      <c r="AY41">
        <v>0</v>
      </c>
      <c r="AZ41">
        <f t="shared" si="0"/>
        <v>80.274310000000014</v>
      </c>
      <c r="BA41">
        <f t="shared" si="1"/>
        <v>2992.4589180000003</v>
      </c>
      <c r="BD41">
        <v>3.3783400000000001</v>
      </c>
      <c r="BE41">
        <v>0</v>
      </c>
      <c r="BF41">
        <v>2.0572E-2</v>
      </c>
      <c r="BG41">
        <v>0</v>
      </c>
      <c r="BH41">
        <v>3.7000000000000002E-3</v>
      </c>
      <c r="BI41">
        <v>0.84623999999999999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3.4642300000000001</v>
      </c>
      <c r="BR41">
        <v>5.5199999999999999E-2</v>
      </c>
      <c r="BS41">
        <v>1.64</v>
      </c>
      <c r="BT41">
        <v>0</v>
      </c>
      <c r="BU41">
        <v>2.85948</v>
      </c>
      <c r="BV41">
        <v>1.342031</v>
      </c>
      <c r="BW41">
        <v>6.3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1.78</v>
      </c>
      <c r="CC41">
        <v>1.4</v>
      </c>
      <c r="CD41">
        <v>1.38</v>
      </c>
      <c r="CE41">
        <v>0</v>
      </c>
      <c r="CF41">
        <v>0.17</v>
      </c>
      <c r="CG41">
        <v>3.77</v>
      </c>
      <c r="CH41">
        <v>0.17080000000000001</v>
      </c>
      <c r="CI41">
        <v>7.24</v>
      </c>
      <c r="CJ41">
        <v>1.92</v>
      </c>
      <c r="CK41">
        <v>1.79</v>
      </c>
      <c r="CL41">
        <v>3.5429620000000002</v>
      </c>
      <c r="CM41">
        <v>1.870312</v>
      </c>
      <c r="CN41">
        <v>3.5429620000000002</v>
      </c>
      <c r="CO41">
        <v>3</v>
      </c>
      <c r="CP41">
        <v>0.99528000000000005</v>
      </c>
      <c r="CQ41">
        <v>1.396895</v>
      </c>
      <c r="CR41">
        <v>2.34</v>
      </c>
      <c r="CS41">
        <v>1.9421999999999999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80.274310000000014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97.155000000000001</v>
      </c>
      <c r="J42">
        <v>1.143</v>
      </c>
      <c r="K42">
        <v>687.84215500000005</v>
      </c>
      <c r="L42">
        <v>656.40412500000002</v>
      </c>
      <c r="M42">
        <v>92.92</v>
      </c>
      <c r="N42">
        <v>119.15625</v>
      </c>
      <c r="O42">
        <v>124.79062500000001</v>
      </c>
      <c r="P42">
        <v>127.262</v>
      </c>
      <c r="Q42">
        <v>21.938279999999999</v>
      </c>
      <c r="R42">
        <v>42.846803999999999</v>
      </c>
      <c r="S42">
        <v>26.620229999999999</v>
      </c>
      <c r="T42">
        <v>0.5625</v>
      </c>
      <c r="U42">
        <v>279.18</v>
      </c>
      <c r="V42">
        <v>18.140333999999999</v>
      </c>
      <c r="W42">
        <v>43.534039999999997</v>
      </c>
      <c r="X42">
        <v>147.515625</v>
      </c>
      <c r="Y42">
        <v>0</v>
      </c>
      <c r="Z42">
        <v>6.5537999999999998</v>
      </c>
      <c r="AA42">
        <v>0</v>
      </c>
      <c r="AB42">
        <v>3.47</v>
      </c>
      <c r="AC42">
        <v>0</v>
      </c>
      <c r="AD42">
        <v>1.367</v>
      </c>
      <c r="AE42">
        <v>22.858799999999999</v>
      </c>
      <c r="AF42">
        <v>9.1440000000000001</v>
      </c>
      <c r="AG42">
        <v>44.1464</v>
      </c>
      <c r="AH42">
        <v>18.0745</v>
      </c>
      <c r="AI42">
        <v>0</v>
      </c>
      <c r="AJ42">
        <v>0</v>
      </c>
      <c r="AK42">
        <v>54.441000000000003</v>
      </c>
      <c r="AL42">
        <v>12.782</v>
      </c>
      <c r="AM42">
        <v>5.4608400000000001</v>
      </c>
      <c r="AN42">
        <v>0.74441999999999997</v>
      </c>
      <c r="AO42">
        <v>0</v>
      </c>
      <c r="AP42">
        <v>2.1777000000000002</v>
      </c>
      <c r="AQ42">
        <v>65.207999999999998</v>
      </c>
      <c r="AR42">
        <v>8.8320000000000007</v>
      </c>
      <c r="AS42">
        <v>10.358040000000001</v>
      </c>
      <c r="AT42">
        <v>14.9968</v>
      </c>
      <c r="AU42">
        <v>0</v>
      </c>
      <c r="AV42">
        <v>41.209600000000002</v>
      </c>
      <c r="AW42">
        <v>54.061799999999998</v>
      </c>
      <c r="AX42">
        <v>1.143</v>
      </c>
      <c r="AY42">
        <v>0</v>
      </c>
      <c r="AZ42">
        <f t="shared" si="0"/>
        <v>80.243910000000014</v>
      </c>
      <c r="BA42">
        <f t="shared" si="1"/>
        <v>2972.3845780000011</v>
      </c>
      <c r="BD42">
        <v>3.3783400000000001</v>
      </c>
      <c r="BE42">
        <v>0</v>
      </c>
      <c r="BF42">
        <v>2.0572E-2</v>
      </c>
      <c r="BG42">
        <v>0</v>
      </c>
      <c r="BH42">
        <v>3.7000000000000002E-3</v>
      </c>
      <c r="BI42">
        <v>0.84623999999999999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3.4642300000000001</v>
      </c>
      <c r="BR42">
        <v>0</v>
      </c>
      <c r="BS42">
        <v>1.64</v>
      </c>
      <c r="BT42">
        <v>0</v>
      </c>
      <c r="BU42">
        <v>2.85948</v>
      </c>
      <c r="BV42">
        <v>1.342031</v>
      </c>
      <c r="BW42">
        <v>6.3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1.78</v>
      </c>
      <c r="CC42">
        <v>1.43</v>
      </c>
      <c r="CD42">
        <v>1.4</v>
      </c>
      <c r="CE42">
        <v>0</v>
      </c>
      <c r="CF42">
        <v>0.17</v>
      </c>
      <c r="CG42">
        <v>3.77</v>
      </c>
      <c r="CH42">
        <v>0.14560000000000001</v>
      </c>
      <c r="CI42">
        <v>7.24</v>
      </c>
      <c r="CJ42">
        <v>1.92</v>
      </c>
      <c r="CK42">
        <v>1.79</v>
      </c>
      <c r="CL42">
        <v>3.5429620000000002</v>
      </c>
      <c r="CM42">
        <v>1.870312</v>
      </c>
      <c r="CN42">
        <v>3.5429620000000002</v>
      </c>
      <c r="CO42">
        <v>3</v>
      </c>
      <c r="CP42">
        <v>0.99528000000000005</v>
      </c>
      <c r="CQ42">
        <v>1.396895</v>
      </c>
      <c r="CR42">
        <v>2.34</v>
      </c>
      <c r="CS42">
        <v>1.9421999999999999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80.243910000000014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97.155000000000001</v>
      </c>
      <c r="J43">
        <v>1.143</v>
      </c>
      <c r="K43">
        <v>687.84215500000005</v>
      </c>
      <c r="L43">
        <v>656.40412500000002</v>
      </c>
      <c r="M43">
        <v>92.92</v>
      </c>
      <c r="N43">
        <v>119.15625</v>
      </c>
      <c r="O43">
        <v>124.79062500000001</v>
      </c>
      <c r="P43">
        <v>127.262</v>
      </c>
      <c r="Q43">
        <v>21.938279999999999</v>
      </c>
      <c r="R43">
        <v>42.846803999999999</v>
      </c>
      <c r="S43">
        <v>26.620229999999999</v>
      </c>
      <c r="T43">
        <v>0.5625</v>
      </c>
      <c r="U43">
        <v>279.18</v>
      </c>
      <c r="V43">
        <v>18.140333999999999</v>
      </c>
      <c r="W43">
        <v>43.534039999999997</v>
      </c>
      <c r="X43">
        <v>147.515625</v>
      </c>
      <c r="Y43">
        <v>0</v>
      </c>
      <c r="Z43">
        <v>6.5537999999999998</v>
      </c>
      <c r="AA43">
        <v>0</v>
      </c>
      <c r="AB43">
        <v>3.47</v>
      </c>
      <c r="AC43">
        <v>0</v>
      </c>
      <c r="AD43">
        <v>1.367</v>
      </c>
      <c r="AE43">
        <v>17.011199999999999</v>
      </c>
      <c r="AF43">
        <v>9.1440000000000001</v>
      </c>
      <c r="AG43">
        <v>44.1464</v>
      </c>
      <c r="AH43">
        <v>0</v>
      </c>
      <c r="AI43">
        <v>0</v>
      </c>
      <c r="AJ43">
        <v>0</v>
      </c>
      <c r="AK43">
        <v>54.441000000000003</v>
      </c>
      <c r="AL43">
        <v>12.782</v>
      </c>
      <c r="AM43">
        <v>5.4608400000000001</v>
      </c>
      <c r="AN43">
        <v>0.74441999999999997</v>
      </c>
      <c r="AO43">
        <v>0</v>
      </c>
      <c r="AP43">
        <v>2.1777000000000002</v>
      </c>
      <c r="AQ43">
        <v>48.905999999999999</v>
      </c>
      <c r="AR43">
        <v>35.328000000000003</v>
      </c>
      <c r="AS43">
        <v>24.2136</v>
      </c>
      <c r="AT43">
        <v>14.9968</v>
      </c>
      <c r="AU43">
        <v>0</v>
      </c>
      <c r="AV43">
        <v>40.990400000000001</v>
      </c>
      <c r="AW43">
        <v>54.061799999999998</v>
      </c>
      <c r="AX43">
        <v>1.143</v>
      </c>
      <c r="AY43">
        <v>0</v>
      </c>
      <c r="AZ43">
        <f t="shared" si="0"/>
        <v>80.098076000000006</v>
      </c>
      <c r="BA43">
        <f t="shared" si="1"/>
        <v>2972.1470040000008</v>
      </c>
      <c r="BD43">
        <v>3.3783400000000001</v>
      </c>
      <c r="BE43">
        <v>0</v>
      </c>
      <c r="BF43">
        <v>2.0497999999999999E-2</v>
      </c>
      <c r="BG43">
        <v>0</v>
      </c>
      <c r="BH43">
        <v>3.7000000000000002E-3</v>
      </c>
      <c r="BI43">
        <v>0.84623999999999999</v>
      </c>
      <c r="BJ43">
        <v>0</v>
      </c>
      <c r="BK43">
        <v>0</v>
      </c>
      <c r="BL43">
        <v>0</v>
      </c>
      <c r="BM43">
        <v>0</v>
      </c>
      <c r="BN43">
        <v>2.0799999999999999E-2</v>
      </c>
      <c r="BO43">
        <v>2.02</v>
      </c>
      <c r="BP43">
        <v>2.19</v>
      </c>
      <c r="BQ43">
        <v>3.4642300000000001</v>
      </c>
      <c r="BR43">
        <v>0</v>
      </c>
      <c r="BS43">
        <v>1.64</v>
      </c>
      <c r="BT43">
        <v>0</v>
      </c>
      <c r="BU43">
        <v>2.85948</v>
      </c>
      <c r="BV43">
        <v>1.342031</v>
      </c>
      <c r="BW43">
        <v>6.3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1.78</v>
      </c>
      <c r="CC43">
        <v>1.43</v>
      </c>
      <c r="CD43">
        <v>1.4</v>
      </c>
      <c r="CE43">
        <v>0</v>
      </c>
      <c r="CF43">
        <v>0.17</v>
      </c>
      <c r="CG43">
        <v>3.77</v>
      </c>
      <c r="CH43">
        <v>0</v>
      </c>
      <c r="CI43">
        <v>7.24</v>
      </c>
      <c r="CJ43">
        <v>1.92</v>
      </c>
      <c r="CK43">
        <v>1.79</v>
      </c>
      <c r="CL43">
        <v>3.5429620000000002</v>
      </c>
      <c r="CM43">
        <v>1.870312</v>
      </c>
      <c r="CN43">
        <v>3.5429620000000002</v>
      </c>
      <c r="CO43">
        <v>3</v>
      </c>
      <c r="CP43">
        <v>0.99528000000000005</v>
      </c>
      <c r="CQ43">
        <v>1.396895</v>
      </c>
      <c r="CR43">
        <v>2.34</v>
      </c>
      <c r="CS43">
        <v>1.9421999999999999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80.098076000000006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97.155000000000001</v>
      </c>
      <c r="J44">
        <v>1.143</v>
      </c>
      <c r="K44">
        <v>687.84215500000005</v>
      </c>
      <c r="L44">
        <v>656.40412500000002</v>
      </c>
      <c r="M44">
        <v>92.92</v>
      </c>
      <c r="N44">
        <v>119.15625</v>
      </c>
      <c r="O44">
        <v>124.79062500000001</v>
      </c>
      <c r="P44">
        <v>127.262</v>
      </c>
      <c r="Q44">
        <v>21.938279999999999</v>
      </c>
      <c r="R44">
        <v>42.846803999999999</v>
      </c>
      <c r="S44">
        <v>26.620229999999999</v>
      </c>
      <c r="T44">
        <v>0.5625</v>
      </c>
      <c r="U44">
        <v>279.18</v>
      </c>
      <c r="V44">
        <v>18.140333999999999</v>
      </c>
      <c r="W44">
        <v>43.534039999999997</v>
      </c>
      <c r="X44">
        <v>147.515625</v>
      </c>
      <c r="Y44">
        <v>0</v>
      </c>
      <c r="Z44">
        <v>1.1000000000000001</v>
      </c>
      <c r="AA44">
        <v>0</v>
      </c>
      <c r="AB44">
        <v>3.47</v>
      </c>
      <c r="AC44">
        <v>0</v>
      </c>
      <c r="AD44">
        <v>1.367</v>
      </c>
      <c r="AE44">
        <v>0</v>
      </c>
      <c r="AF44">
        <v>9.1440000000000001</v>
      </c>
      <c r="AG44">
        <v>44.1464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5.4608400000000001</v>
      </c>
      <c r="AN44">
        <v>0.74441999999999997</v>
      </c>
      <c r="AO44">
        <v>0</v>
      </c>
      <c r="AP44">
        <v>2.1777000000000002</v>
      </c>
      <c r="AQ44">
        <v>32.603999999999999</v>
      </c>
      <c r="AR44">
        <v>35.328000000000003</v>
      </c>
      <c r="AS44">
        <v>24.2136</v>
      </c>
      <c r="AT44">
        <v>14.9968</v>
      </c>
      <c r="AU44">
        <v>0</v>
      </c>
      <c r="AV44">
        <v>40.990400000000001</v>
      </c>
      <c r="AW44">
        <v>54.061799999999998</v>
      </c>
      <c r="AX44">
        <v>1.143</v>
      </c>
      <c r="AY44">
        <v>0</v>
      </c>
      <c r="AZ44">
        <f t="shared" si="0"/>
        <v>80.138076000000027</v>
      </c>
      <c r="BA44">
        <f t="shared" si="1"/>
        <v>2933.4200040000005</v>
      </c>
      <c r="BD44">
        <v>3.3783400000000001</v>
      </c>
      <c r="BE44">
        <v>0</v>
      </c>
      <c r="BF44">
        <v>2.0497999999999999E-2</v>
      </c>
      <c r="BG44">
        <v>0</v>
      </c>
      <c r="BH44">
        <v>3.7000000000000002E-3</v>
      </c>
      <c r="BI44">
        <v>0.84623999999999999</v>
      </c>
      <c r="BJ44">
        <v>0</v>
      </c>
      <c r="BK44">
        <v>0</v>
      </c>
      <c r="BL44">
        <v>0</v>
      </c>
      <c r="BM44">
        <v>0</v>
      </c>
      <c r="BN44">
        <v>2.0799999999999999E-2</v>
      </c>
      <c r="BO44">
        <v>2.02</v>
      </c>
      <c r="BP44">
        <v>2.19</v>
      </c>
      <c r="BQ44">
        <v>3.4642300000000001</v>
      </c>
      <c r="BR44">
        <v>0</v>
      </c>
      <c r="BS44">
        <v>1.64</v>
      </c>
      <c r="BT44">
        <v>0</v>
      </c>
      <c r="BU44">
        <v>2.85948</v>
      </c>
      <c r="BV44">
        <v>1.342031</v>
      </c>
      <c r="BW44">
        <v>6.3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1.78</v>
      </c>
      <c r="CC44">
        <v>1.45</v>
      </c>
      <c r="CD44">
        <v>1.42</v>
      </c>
      <c r="CE44">
        <v>0</v>
      </c>
      <c r="CF44">
        <v>0.17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3.5429620000000002</v>
      </c>
      <c r="CM44">
        <v>1.870312</v>
      </c>
      <c r="CN44">
        <v>3.5429620000000002</v>
      </c>
      <c r="CO44">
        <v>3</v>
      </c>
      <c r="CP44">
        <v>0.99528000000000005</v>
      </c>
      <c r="CQ44">
        <v>1.396895</v>
      </c>
      <c r="CR44">
        <v>2.34</v>
      </c>
      <c r="CS44">
        <v>1.9421999999999999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80.138076000000027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97.155000000000001</v>
      </c>
      <c r="J45">
        <v>1.143</v>
      </c>
      <c r="K45">
        <v>687.84215500000005</v>
      </c>
      <c r="L45">
        <v>656.40412500000002</v>
      </c>
      <c r="M45">
        <v>92.92</v>
      </c>
      <c r="N45">
        <v>119.15625</v>
      </c>
      <c r="O45">
        <v>124.79062500000001</v>
      </c>
      <c r="P45">
        <v>127.262</v>
      </c>
      <c r="Q45">
        <v>21.938279999999999</v>
      </c>
      <c r="R45">
        <v>42.846803999999999</v>
      </c>
      <c r="S45">
        <v>26.620229999999999</v>
      </c>
      <c r="T45">
        <v>0.5625</v>
      </c>
      <c r="U45">
        <v>279.18</v>
      </c>
      <c r="V45">
        <v>18.140333999999999</v>
      </c>
      <c r="W45">
        <v>43.534039999999997</v>
      </c>
      <c r="X45">
        <v>147.515625</v>
      </c>
      <c r="Y45">
        <v>0</v>
      </c>
      <c r="Z45">
        <v>0</v>
      </c>
      <c r="AA45">
        <v>0</v>
      </c>
      <c r="AB45">
        <v>3.47</v>
      </c>
      <c r="AC45">
        <v>0</v>
      </c>
      <c r="AD45">
        <v>1.367</v>
      </c>
      <c r="AE45">
        <v>0</v>
      </c>
      <c r="AF45">
        <v>9.1440000000000001</v>
      </c>
      <c r="AG45">
        <v>44.1464</v>
      </c>
      <c r="AH45">
        <v>0</v>
      </c>
      <c r="AI45">
        <v>0</v>
      </c>
      <c r="AJ45">
        <v>0</v>
      </c>
      <c r="AK45">
        <v>54.441000000000003</v>
      </c>
      <c r="AL45">
        <v>12.782</v>
      </c>
      <c r="AM45">
        <v>0</v>
      </c>
      <c r="AN45">
        <v>0.74441999999999997</v>
      </c>
      <c r="AO45">
        <v>0</v>
      </c>
      <c r="AP45">
        <v>2.1777000000000002</v>
      </c>
      <c r="AQ45">
        <v>16.302</v>
      </c>
      <c r="AR45">
        <v>11.04</v>
      </c>
      <c r="AS45">
        <v>24.2136</v>
      </c>
      <c r="AT45">
        <v>14.9968</v>
      </c>
      <c r="AU45">
        <v>0</v>
      </c>
      <c r="AV45">
        <v>40.990400000000001</v>
      </c>
      <c r="AW45">
        <v>54.061799999999998</v>
      </c>
      <c r="AX45">
        <v>1.143</v>
      </c>
      <c r="AY45">
        <v>0</v>
      </c>
      <c r="AZ45">
        <f t="shared" si="0"/>
        <v>80.138076000000027</v>
      </c>
      <c r="BA45">
        <f t="shared" si="1"/>
        <v>2886.2691640000007</v>
      </c>
      <c r="BD45">
        <v>3.3783400000000001</v>
      </c>
      <c r="BE45">
        <v>0</v>
      </c>
      <c r="BF45">
        <v>2.0497999999999999E-2</v>
      </c>
      <c r="BG45">
        <v>0</v>
      </c>
      <c r="BH45">
        <v>3.7000000000000002E-3</v>
      </c>
      <c r="BI45">
        <v>0.84623999999999999</v>
      </c>
      <c r="BJ45">
        <v>0</v>
      </c>
      <c r="BK45">
        <v>0</v>
      </c>
      <c r="BL45">
        <v>0</v>
      </c>
      <c r="BM45">
        <v>0</v>
      </c>
      <c r="BN45">
        <v>2.0799999999999999E-2</v>
      </c>
      <c r="BO45">
        <v>2.02</v>
      </c>
      <c r="BP45">
        <v>2.19</v>
      </c>
      <c r="BQ45">
        <v>3.4642300000000001</v>
      </c>
      <c r="BR45">
        <v>0</v>
      </c>
      <c r="BS45">
        <v>1.64</v>
      </c>
      <c r="BT45">
        <v>0</v>
      </c>
      <c r="BU45">
        <v>2.85948</v>
      </c>
      <c r="BV45">
        <v>1.342031</v>
      </c>
      <c r="BW45">
        <v>6.3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1.78</v>
      </c>
      <c r="CC45">
        <v>1.45</v>
      </c>
      <c r="CD45">
        <v>1.42</v>
      </c>
      <c r="CE45">
        <v>0</v>
      </c>
      <c r="CF45">
        <v>0.17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3.5429620000000002</v>
      </c>
      <c r="CM45">
        <v>1.870312</v>
      </c>
      <c r="CN45">
        <v>3.5429620000000002</v>
      </c>
      <c r="CO45">
        <v>3</v>
      </c>
      <c r="CP45">
        <v>0.99528000000000005</v>
      </c>
      <c r="CQ45">
        <v>1.396895</v>
      </c>
      <c r="CR45">
        <v>2.34</v>
      </c>
      <c r="CS45">
        <v>1.9421999999999999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80.138076000000027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97.155000000000001</v>
      </c>
      <c r="J46">
        <v>1.143</v>
      </c>
      <c r="K46">
        <v>687.84215500000005</v>
      </c>
      <c r="L46">
        <v>656.40412500000002</v>
      </c>
      <c r="M46">
        <v>92.92</v>
      </c>
      <c r="N46">
        <v>119.15625</v>
      </c>
      <c r="O46">
        <v>124.79062500000001</v>
      </c>
      <c r="P46">
        <v>127.262</v>
      </c>
      <c r="Q46">
        <v>21.938279999999999</v>
      </c>
      <c r="R46">
        <v>42.846803999999999</v>
      </c>
      <c r="S46">
        <v>26.620229999999999</v>
      </c>
      <c r="T46">
        <v>0.5625</v>
      </c>
      <c r="U46">
        <v>279.18</v>
      </c>
      <c r="V46">
        <v>18.140333999999999</v>
      </c>
      <c r="W46">
        <v>43.534039999999997</v>
      </c>
      <c r="X46">
        <v>147.515625</v>
      </c>
      <c r="Y46">
        <v>0</v>
      </c>
      <c r="Z46">
        <v>0</v>
      </c>
      <c r="AA46">
        <v>0</v>
      </c>
      <c r="AB46">
        <v>3.47</v>
      </c>
      <c r="AC46">
        <v>0</v>
      </c>
      <c r="AD46">
        <v>1.367</v>
      </c>
      <c r="AE46">
        <v>0</v>
      </c>
      <c r="AF46">
        <v>9.1440000000000001</v>
      </c>
      <c r="AG46">
        <v>44.1464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0</v>
      </c>
      <c r="AN46">
        <v>0.74441999999999997</v>
      </c>
      <c r="AO46">
        <v>0</v>
      </c>
      <c r="AP46">
        <v>2.1777000000000002</v>
      </c>
      <c r="AQ46">
        <v>16.302</v>
      </c>
      <c r="AR46">
        <v>6.6239999999999997</v>
      </c>
      <c r="AS46">
        <v>24.2136</v>
      </c>
      <c r="AT46">
        <v>14.9968</v>
      </c>
      <c r="AU46">
        <v>0</v>
      </c>
      <c r="AV46">
        <v>40.990400000000001</v>
      </c>
      <c r="AW46">
        <v>54.061799999999998</v>
      </c>
      <c r="AX46">
        <v>1.143</v>
      </c>
      <c r="AY46">
        <v>0</v>
      </c>
      <c r="AZ46">
        <f t="shared" si="0"/>
        <v>80.138076000000027</v>
      </c>
      <c r="BA46">
        <f t="shared" si="1"/>
        <v>2881.8531640000006</v>
      </c>
      <c r="BD46">
        <v>3.3783400000000001</v>
      </c>
      <c r="BE46">
        <v>0</v>
      </c>
      <c r="BF46">
        <v>2.0497999999999999E-2</v>
      </c>
      <c r="BG46">
        <v>0</v>
      </c>
      <c r="BH46">
        <v>3.7000000000000002E-3</v>
      </c>
      <c r="BI46">
        <v>0.84623999999999999</v>
      </c>
      <c r="BJ46">
        <v>0</v>
      </c>
      <c r="BK46">
        <v>0</v>
      </c>
      <c r="BL46">
        <v>0</v>
      </c>
      <c r="BM46">
        <v>0</v>
      </c>
      <c r="BN46">
        <v>2.0799999999999999E-2</v>
      </c>
      <c r="BO46">
        <v>2.02</v>
      </c>
      <c r="BP46">
        <v>2.19</v>
      </c>
      <c r="BQ46">
        <v>3.4642300000000001</v>
      </c>
      <c r="BR46">
        <v>0</v>
      </c>
      <c r="BS46">
        <v>1.64</v>
      </c>
      <c r="BT46">
        <v>0</v>
      </c>
      <c r="BU46">
        <v>2.85948</v>
      </c>
      <c r="BV46">
        <v>1.342031</v>
      </c>
      <c r="BW46">
        <v>6.3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1.78</v>
      </c>
      <c r="CC46">
        <v>1.45</v>
      </c>
      <c r="CD46">
        <v>1.42</v>
      </c>
      <c r="CE46">
        <v>0</v>
      </c>
      <c r="CF46">
        <v>0.17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3.5429620000000002</v>
      </c>
      <c r="CM46">
        <v>1.870312</v>
      </c>
      <c r="CN46">
        <v>3.5429620000000002</v>
      </c>
      <c r="CO46">
        <v>3</v>
      </c>
      <c r="CP46">
        <v>0.99528000000000005</v>
      </c>
      <c r="CQ46">
        <v>1.396895</v>
      </c>
      <c r="CR46">
        <v>2.34</v>
      </c>
      <c r="CS46">
        <v>1.9421999999999999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80.138076000000027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97.155000000000001</v>
      </c>
      <c r="J47">
        <v>1.143</v>
      </c>
      <c r="K47">
        <v>687.84215500000005</v>
      </c>
      <c r="L47">
        <v>656.40412500000002</v>
      </c>
      <c r="M47">
        <v>92.92</v>
      </c>
      <c r="N47">
        <v>119.15625</v>
      </c>
      <c r="O47">
        <v>124.79062500000001</v>
      </c>
      <c r="P47">
        <v>127.262</v>
      </c>
      <c r="Q47">
        <v>21.938279999999999</v>
      </c>
      <c r="R47">
        <v>42.846803999999999</v>
      </c>
      <c r="S47">
        <v>26.620229999999999</v>
      </c>
      <c r="T47">
        <v>0.5625</v>
      </c>
      <c r="U47">
        <v>279.18</v>
      </c>
      <c r="V47">
        <v>11.661683</v>
      </c>
      <c r="W47">
        <v>43.534039999999997</v>
      </c>
      <c r="X47">
        <v>147.515625</v>
      </c>
      <c r="Y47">
        <v>0</v>
      </c>
      <c r="Z47">
        <v>0</v>
      </c>
      <c r="AA47">
        <v>0</v>
      </c>
      <c r="AB47">
        <v>3.47</v>
      </c>
      <c r="AC47">
        <v>0</v>
      </c>
      <c r="AD47">
        <v>1.367</v>
      </c>
      <c r="AE47">
        <v>0</v>
      </c>
      <c r="AF47">
        <v>9.1440000000000001</v>
      </c>
      <c r="AG47">
        <v>44.1464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0</v>
      </c>
      <c r="AN47">
        <v>0.74441999999999997</v>
      </c>
      <c r="AO47">
        <v>0</v>
      </c>
      <c r="AP47">
        <v>7.0454999999999997</v>
      </c>
      <c r="AQ47">
        <v>0</v>
      </c>
      <c r="AR47">
        <v>6.6239999999999997</v>
      </c>
      <c r="AS47">
        <v>13.452</v>
      </c>
      <c r="AT47">
        <v>14.9968</v>
      </c>
      <c r="AU47">
        <v>0</v>
      </c>
      <c r="AV47">
        <v>40.990400000000001</v>
      </c>
      <c r="AW47">
        <v>54.061799999999998</v>
      </c>
      <c r="AX47">
        <v>1.143</v>
      </c>
      <c r="AY47">
        <v>0</v>
      </c>
      <c r="AZ47">
        <f t="shared" si="0"/>
        <v>80.238002000000009</v>
      </c>
      <c r="BA47">
        <f t="shared" si="1"/>
        <v>2853.2786390000001</v>
      </c>
      <c r="BD47">
        <v>3.3783400000000001</v>
      </c>
      <c r="BE47">
        <v>0</v>
      </c>
      <c r="BF47">
        <v>2.0424000000000001E-2</v>
      </c>
      <c r="BG47">
        <v>0</v>
      </c>
      <c r="BH47">
        <v>3.7000000000000002E-3</v>
      </c>
      <c r="BI47">
        <v>0.84623999999999999</v>
      </c>
      <c r="BJ47">
        <v>0</v>
      </c>
      <c r="BK47">
        <v>0</v>
      </c>
      <c r="BL47">
        <v>0</v>
      </c>
      <c r="BM47">
        <v>0</v>
      </c>
      <c r="BN47">
        <v>2.0799999999999999E-2</v>
      </c>
      <c r="BO47">
        <v>2.02</v>
      </c>
      <c r="BP47">
        <v>2.19</v>
      </c>
      <c r="BQ47">
        <v>3.4642300000000001</v>
      </c>
      <c r="BR47">
        <v>0</v>
      </c>
      <c r="BS47">
        <v>1.64</v>
      </c>
      <c r="BT47">
        <v>0</v>
      </c>
      <c r="BU47">
        <v>2.85948</v>
      </c>
      <c r="BV47">
        <v>1.342031</v>
      </c>
      <c r="BW47">
        <v>6.3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1.78</v>
      </c>
      <c r="CC47">
        <v>1.55</v>
      </c>
      <c r="CD47">
        <v>1.42</v>
      </c>
      <c r="CE47">
        <v>0</v>
      </c>
      <c r="CF47">
        <v>0.17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3.5429620000000002</v>
      </c>
      <c r="CM47">
        <v>1.870312</v>
      </c>
      <c r="CN47">
        <v>3.5429620000000002</v>
      </c>
      <c r="CO47">
        <v>3</v>
      </c>
      <c r="CP47">
        <v>0.99528000000000005</v>
      </c>
      <c r="CQ47">
        <v>1.396895</v>
      </c>
      <c r="CR47">
        <v>2.34</v>
      </c>
      <c r="CS47">
        <v>1.9421999999999999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80.238002000000009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97.155000000000001</v>
      </c>
      <c r="J48">
        <v>1.143</v>
      </c>
      <c r="K48">
        <v>687.84215500000005</v>
      </c>
      <c r="L48">
        <v>656.40412500000002</v>
      </c>
      <c r="M48">
        <v>92.92</v>
      </c>
      <c r="N48">
        <v>119.15625</v>
      </c>
      <c r="O48">
        <v>124.79062500000001</v>
      </c>
      <c r="P48">
        <v>127.262</v>
      </c>
      <c r="Q48">
        <v>21.938279999999999</v>
      </c>
      <c r="R48">
        <v>42.846803999999999</v>
      </c>
      <c r="S48">
        <v>26.620229999999999</v>
      </c>
      <c r="T48">
        <v>0.5625</v>
      </c>
      <c r="U48">
        <v>279.18</v>
      </c>
      <c r="V48">
        <v>11.661683</v>
      </c>
      <c r="W48">
        <v>43.534039999999997</v>
      </c>
      <c r="X48">
        <v>147.515625</v>
      </c>
      <c r="Y48">
        <v>0</v>
      </c>
      <c r="Z48">
        <v>0</v>
      </c>
      <c r="AA48">
        <v>0</v>
      </c>
      <c r="AB48">
        <v>3.47</v>
      </c>
      <c r="AC48">
        <v>0</v>
      </c>
      <c r="AD48">
        <v>1.367</v>
      </c>
      <c r="AE48">
        <v>0</v>
      </c>
      <c r="AF48">
        <v>9.1440000000000001</v>
      </c>
      <c r="AG48">
        <v>44.1464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0</v>
      </c>
      <c r="AN48">
        <v>0.74441999999999997</v>
      </c>
      <c r="AO48">
        <v>0</v>
      </c>
      <c r="AP48">
        <v>7.0454999999999997</v>
      </c>
      <c r="AQ48">
        <v>0</v>
      </c>
      <c r="AR48">
        <v>6.6239999999999997</v>
      </c>
      <c r="AS48">
        <v>10.358040000000001</v>
      </c>
      <c r="AT48">
        <v>14.9968</v>
      </c>
      <c r="AU48">
        <v>0</v>
      </c>
      <c r="AV48">
        <v>40.990400000000001</v>
      </c>
      <c r="AW48">
        <v>54.061799999999998</v>
      </c>
      <c r="AX48">
        <v>1.143</v>
      </c>
      <c r="AY48">
        <v>0</v>
      </c>
      <c r="AZ48">
        <f t="shared" si="0"/>
        <v>80.188001999999997</v>
      </c>
      <c r="BA48">
        <f t="shared" si="1"/>
        <v>2850.1346789999998</v>
      </c>
      <c r="BD48">
        <v>3.3783400000000001</v>
      </c>
      <c r="BE48">
        <v>0</v>
      </c>
      <c r="BF48">
        <v>2.0424000000000001E-2</v>
      </c>
      <c r="BG48">
        <v>0</v>
      </c>
      <c r="BH48">
        <v>3.7000000000000002E-3</v>
      </c>
      <c r="BI48">
        <v>0.84623999999999999</v>
      </c>
      <c r="BJ48">
        <v>0</v>
      </c>
      <c r="BK48">
        <v>0</v>
      </c>
      <c r="BL48">
        <v>0</v>
      </c>
      <c r="BM48">
        <v>0</v>
      </c>
      <c r="BN48">
        <v>2.0799999999999999E-2</v>
      </c>
      <c r="BO48">
        <v>2.02</v>
      </c>
      <c r="BP48">
        <v>2.19</v>
      </c>
      <c r="BQ48">
        <v>3.4642300000000001</v>
      </c>
      <c r="BR48">
        <v>0</v>
      </c>
      <c r="BS48">
        <v>1.64</v>
      </c>
      <c r="BT48">
        <v>0</v>
      </c>
      <c r="BU48">
        <v>2.85948</v>
      </c>
      <c r="BV48">
        <v>1.342031</v>
      </c>
      <c r="BW48">
        <v>6.3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1.78</v>
      </c>
      <c r="CC48">
        <v>1.55</v>
      </c>
      <c r="CD48">
        <v>1.37</v>
      </c>
      <c r="CE48">
        <v>0</v>
      </c>
      <c r="CF48">
        <v>0.17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3.5429620000000002</v>
      </c>
      <c r="CM48">
        <v>1.870312</v>
      </c>
      <c r="CN48">
        <v>3.5429620000000002</v>
      </c>
      <c r="CO48">
        <v>3</v>
      </c>
      <c r="CP48">
        <v>0.99528000000000005</v>
      </c>
      <c r="CQ48">
        <v>1.396895</v>
      </c>
      <c r="CR48">
        <v>2.34</v>
      </c>
      <c r="CS48">
        <v>1.9421999999999999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80.188001999999997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97.155000000000001</v>
      </c>
      <c r="J49">
        <v>1.143</v>
      </c>
      <c r="K49">
        <v>687.84215500000005</v>
      </c>
      <c r="L49">
        <v>656.40412500000002</v>
      </c>
      <c r="M49">
        <v>92.92</v>
      </c>
      <c r="N49">
        <v>119.15625</v>
      </c>
      <c r="O49">
        <v>124.79062500000001</v>
      </c>
      <c r="P49">
        <v>127.262</v>
      </c>
      <c r="Q49">
        <v>21.938279999999999</v>
      </c>
      <c r="R49">
        <v>42.846803999999999</v>
      </c>
      <c r="S49">
        <v>26.620229999999999</v>
      </c>
      <c r="T49">
        <v>0.5625</v>
      </c>
      <c r="U49">
        <v>279.18</v>
      </c>
      <c r="V49">
        <v>11.661683</v>
      </c>
      <c r="W49">
        <v>43.534039999999997</v>
      </c>
      <c r="X49">
        <v>147.515625</v>
      </c>
      <c r="Y49">
        <v>0</v>
      </c>
      <c r="Z49">
        <v>0</v>
      </c>
      <c r="AA49">
        <v>0</v>
      </c>
      <c r="AB49">
        <v>3.47</v>
      </c>
      <c r="AC49">
        <v>0</v>
      </c>
      <c r="AD49">
        <v>1.367</v>
      </c>
      <c r="AE49">
        <v>0</v>
      </c>
      <c r="AF49">
        <v>9.1440000000000001</v>
      </c>
      <c r="AG49">
        <v>44.1464</v>
      </c>
      <c r="AH49">
        <v>0</v>
      </c>
      <c r="AI49">
        <v>0</v>
      </c>
      <c r="AJ49">
        <v>0</v>
      </c>
      <c r="AK49">
        <v>54.441000000000003</v>
      </c>
      <c r="AL49">
        <v>2.5564</v>
      </c>
      <c r="AM49">
        <v>0</v>
      </c>
      <c r="AN49">
        <v>0.74441999999999997</v>
      </c>
      <c r="AO49">
        <v>0</v>
      </c>
      <c r="AP49">
        <v>7.0454999999999997</v>
      </c>
      <c r="AQ49">
        <v>0</v>
      </c>
      <c r="AR49">
        <v>11.04</v>
      </c>
      <c r="AS49">
        <v>10.358040000000001</v>
      </c>
      <c r="AT49">
        <v>14.9968</v>
      </c>
      <c r="AU49">
        <v>0</v>
      </c>
      <c r="AV49">
        <v>40.990400000000001</v>
      </c>
      <c r="AW49">
        <v>54.061799999999998</v>
      </c>
      <c r="AX49">
        <v>1.143</v>
      </c>
      <c r="AY49">
        <v>0</v>
      </c>
      <c r="AZ49">
        <f t="shared" si="0"/>
        <v>80.098002000000008</v>
      </c>
      <c r="BA49">
        <f t="shared" si="1"/>
        <v>2844.235079</v>
      </c>
      <c r="BD49">
        <v>3.3783400000000001</v>
      </c>
      <c r="BE49">
        <v>0</v>
      </c>
      <c r="BF49">
        <v>2.0424000000000001E-2</v>
      </c>
      <c r="BG49">
        <v>0</v>
      </c>
      <c r="BH49">
        <v>3.7000000000000002E-3</v>
      </c>
      <c r="BI49">
        <v>0.84623999999999999</v>
      </c>
      <c r="BJ49">
        <v>0</v>
      </c>
      <c r="BK49">
        <v>0</v>
      </c>
      <c r="BL49">
        <v>0</v>
      </c>
      <c r="BM49">
        <v>0</v>
      </c>
      <c r="BN49">
        <v>2.0799999999999999E-2</v>
      </c>
      <c r="BO49">
        <v>2.02</v>
      </c>
      <c r="BP49">
        <v>2.19</v>
      </c>
      <c r="BQ49">
        <v>3.4642300000000001</v>
      </c>
      <c r="BR49">
        <v>0</v>
      </c>
      <c r="BS49">
        <v>1.64</v>
      </c>
      <c r="BT49">
        <v>0</v>
      </c>
      <c r="BU49">
        <v>2.85948</v>
      </c>
      <c r="BV49">
        <v>1.342031</v>
      </c>
      <c r="BW49">
        <v>6.3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1.78</v>
      </c>
      <c r="CC49">
        <v>1.55</v>
      </c>
      <c r="CD49">
        <v>1.28</v>
      </c>
      <c r="CE49">
        <v>0</v>
      </c>
      <c r="CF49">
        <v>0.17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3.5429620000000002</v>
      </c>
      <c r="CM49">
        <v>1.870312</v>
      </c>
      <c r="CN49">
        <v>3.5429620000000002</v>
      </c>
      <c r="CO49">
        <v>3</v>
      </c>
      <c r="CP49">
        <v>0.99528000000000005</v>
      </c>
      <c r="CQ49">
        <v>1.396895</v>
      </c>
      <c r="CR49">
        <v>2.34</v>
      </c>
      <c r="CS49">
        <v>1.9421999999999999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80.098002000000008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98.298000000000002</v>
      </c>
      <c r="J50">
        <v>1.143</v>
      </c>
      <c r="K50">
        <v>687.84215500000005</v>
      </c>
      <c r="L50">
        <v>656.40412500000002</v>
      </c>
      <c r="M50">
        <v>92.92</v>
      </c>
      <c r="N50">
        <v>119.15625</v>
      </c>
      <c r="O50">
        <v>124.79062500000001</v>
      </c>
      <c r="P50">
        <v>127.262</v>
      </c>
      <c r="Q50">
        <v>21.938279999999999</v>
      </c>
      <c r="R50">
        <v>42.846803999999999</v>
      </c>
      <c r="S50">
        <v>26.620229999999999</v>
      </c>
      <c r="T50">
        <v>0.5625</v>
      </c>
      <c r="U50">
        <v>279.18</v>
      </c>
      <c r="V50">
        <v>11.661683</v>
      </c>
      <c r="W50">
        <v>43.534039999999997</v>
      </c>
      <c r="X50">
        <v>147.515625</v>
      </c>
      <c r="Y50">
        <v>0</v>
      </c>
      <c r="Z50">
        <v>0</v>
      </c>
      <c r="AA50">
        <v>0</v>
      </c>
      <c r="AB50">
        <v>3.47</v>
      </c>
      <c r="AC50">
        <v>0</v>
      </c>
      <c r="AD50">
        <v>1.367</v>
      </c>
      <c r="AE50">
        <v>0</v>
      </c>
      <c r="AF50">
        <v>9.1440000000000001</v>
      </c>
      <c r="AG50">
        <v>44.1464</v>
      </c>
      <c r="AH50">
        <v>0</v>
      </c>
      <c r="AI50">
        <v>0</v>
      </c>
      <c r="AJ50">
        <v>0</v>
      </c>
      <c r="AK50">
        <v>54.441000000000003</v>
      </c>
      <c r="AL50">
        <v>2.5564</v>
      </c>
      <c r="AM50">
        <v>0</v>
      </c>
      <c r="AN50">
        <v>0.74441999999999997</v>
      </c>
      <c r="AO50">
        <v>0</v>
      </c>
      <c r="AP50">
        <v>7.6859999999999999</v>
      </c>
      <c r="AQ50">
        <v>0</v>
      </c>
      <c r="AR50">
        <v>11.04</v>
      </c>
      <c r="AS50">
        <v>10.358040000000001</v>
      </c>
      <c r="AT50">
        <v>14.9968</v>
      </c>
      <c r="AU50">
        <v>0</v>
      </c>
      <c r="AV50">
        <v>40.990400000000001</v>
      </c>
      <c r="AW50">
        <v>54.061799999999998</v>
      </c>
      <c r="AX50">
        <v>1.143</v>
      </c>
      <c r="AY50">
        <v>0</v>
      </c>
      <c r="AZ50">
        <f t="shared" si="0"/>
        <v>79.818002000000007</v>
      </c>
      <c r="BA50">
        <f t="shared" si="1"/>
        <v>2845.7385789999998</v>
      </c>
      <c r="BD50">
        <v>3.3783400000000001</v>
      </c>
      <c r="BE50">
        <v>0</v>
      </c>
      <c r="BF50">
        <v>2.0424000000000001E-2</v>
      </c>
      <c r="BG50">
        <v>0</v>
      </c>
      <c r="BH50">
        <v>3.7000000000000002E-3</v>
      </c>
      <c r="BI50">
        <v>0.84623999999999999</v>
      </c>
      <c r="BJ50">
        <v>0</v>
      </c>
      <c r="BK50">
        <v>0</v>
      </c>
      <c r="BL50">
        <v>0</v>
      </c>
      <c r="BM50">
        <v>0</v>
      </c>
      <c r="BN50">
        <v>2.0799999999999999E-2</v>
      </c>
      <c r="BO50">
        <v>2.02</v>
      </c>
      <c r="BP50">
        <v>2.19</v>
      </c>
      <c r="BQ50">
        <v>3.4642300000000001</v>
      </c>
      <c r="BR50">
        <v>0</v>
      </c>
      <c r="BS50">
        <v>1.64</v>
      </c>
      <c r="BT50">
        <v>0</v>
      </c>
      <c r="BU50">
        <v>2.85948</v>
      </c>
      <c r="BV50">
        <v>1.342031</v>
      </c>
      <c r="BW50">
        <v>6.3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1.78</v>
      </c>
      <c r="CC50">
        <v>1.54</v>
      </c>
      <c r="CD50">
        <v>1.01</v>
      </c>
      <c r="CE50">
        <v>0</v>
      </c>
      <c r="CF50">
        <v>0.17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3.5429620000000002</v>
      </c>
      <c r="CM50">
        <v>1.870312</v>
      </c>
      <c r="CN50">
        <v>3.5429620000000002</v>
      </c>
      <c r="CO50">
        <v>3</v>
      </c>
      <c r="CP50">
        <v>0.99528000000000005</v>
      </c>
      <c r="CQ50">
        <v>1.396895</v>
      </c>
      <c r="CR50">
        <v>2.34</v>
      </c>
      <c r="CS50">
        <v>1.9421999999999999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79.818002000000007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98.298000000000002</v>
      </c>
      <c r="J51">
        <v>1.143</v>
      </c>
      <c r="K51">
        <v>687.84215500000005</v>
      </c>
      <c r="L51">
        <v>656.40412500000002</v>
      </c>
      <c r="M51">
        <v>92.92</v>
      </c>
      <c r="N51">
        <v>119.15625</v>
      </c>
      <c r="O51">
        <v>124.79062500000001</v>
      </c>
      <c r="P51">
        <v>127.262</v>
      </c>
      <c r="Q51">
        <v>21.938279999999999</v>
      </c>
      <c r="R51">
        <v>42.846803999999999</v>
      </c>
      <c r="S51">
        <v>26.620229999999999</v>
      </c>
      <c r="T51">
        <v>0.5625</v>
      </c>
      <c r="U51">
        <v>279.18</v>
      </c>
      <c r="V51">
        <v>11.661683</v>
      </c>
      <c r="W51">
        <v>43.837539999999997</v>
      </c>
      <c r="X51">
        <v>147.515625</v>
      </c>
      <c r="Y51">
        <v>0</v>
      </c>
      <c r="Z51">
        <v>6.5537999999999998</v>
      </c>
      <c r="AA51">
        <v>0</v>
      </c>
      <c r="AB51">
        <v>3.47</v>
      </c>
      <c r="AC51">
        <v>0</v>
      </c>
      <c r="AD51">
        <v>1.367</v>
      </c>
      <c r="AE51">
        <v>0</v>
      </c>
      <c r="AF51">
        <v>9.1440000000000001</v>
      </c>
      <c r="AG51">
        <v>44.1464</v>
      </c>
      <c r="AH51">
        <v>0</v>
      </c>
      <c r="AI51">
        <v>0</v>
      </c>
      <c r="AJ51">
        <v>0</v>
      </c>
      <c r="AK51">
        <v>54.441000000000003</v>
      </c>
      <c r="AL51">
        <v>2.5564</v>
      </c>
      <c r="AM51">
        <v>0</v>
      </c>
      <c r="AN51">
        <v>0.74441999999999997</v>
      </c>
      <c r="AO51">
        <v>0</v>
      </c>
      <c r="AP51">
        <v>7.6859999999999999</v>
      </c>
      <c r="AQ51">
        <v>0</v>
      </c>
      <c r="AR51">
        <v>11.04</v>
      </c>
      <c r="AS51">
        <v>10.358040000000001</v>
      </c>
      <c r="AT51">
        <v>14.9968</v>
      </c>
      <c r="AU51">
        <v>0</v>
      </c>
      <c r="AV51">
        <v>40.990400000000001</v>
      </c>
      <c r="AW51">
        <v>54.061799999999998</v>
      </c>
      <c r="AX51">
        <v>1.143</v>
      </c>
      <c r="AY51">
        <v>0</v>
      </c>
      <c r="AZ51">
        <f t="shared" si="0"/>
        <v>79.994003000000006</v>
      </c>
      <c r="BA51">
        <f t="shared" si="1"/>
        <v>2852.7718799999998</v>
      </c>
      <c r="BD51">
        <v>3.3783400000000001</v>
      </c>
      <c r="BE51">
        <v>0</v>
      </c>
      <c r="BF51">
        <v>2.035E-2</v>
      </c>
      <c r="BG51">
        <v>0</v>
      </c>
      <c r="BH51">
        <v>3.7000000000000002E-3</v>
      </c>
      <c r="BI51">
        <v>0.84623999999999999</v>
      </c>
      <c r="BJ51">
        <v>0</v>
      </c>
      <c r="BK51">
        <v>0</v>
      </c>
      <c r="BL51">
        <v>0</v>
      </c>
      <c r="BM51">
        <v>0</v>
      </c>
      <c r="BN51">
        <v>2.0799999999999999E-2</v>
      </c>
      <c r="BO51">
        <v>2.02</v>
      </c>
      <c r="BP51">
        <v>2.19</v>
      </c>
      <c r="BQ51">
        <v>3.4642300000000001</v>
      </c>
      <c r="BR51">
        <v>0</v>
      </c>
      <c r="BS51">
        <v>1.64</v>
      </c>
      <c r="BT51">
        <v>0</v>
      </c>
      <c r="BU51">
        <v>2.85948</v>
      </c>
      <c r="BV51">
        <v>1.342031</v>
      </c>
      <c r="BW51">
        <v>6.3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1.78</v>
      </c>
      <c r="CC51">
        <v>1.54</v>
      </c>
      <c r="CD51">
        <v>1.01</v>
      </c>
      <c r="CE51">
        <v>0</v>
      </c>
      <c r="CF51">
        <v>0.17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3.7190370000000001</v>
      </c>
      <c r="CM51">
        <v>1.870312</v>
      </c>
      <c r="CN51">
        <v>3.5429620000000002</v>
      </c>
      <c r="CO51">
        <v>3</v>
      </c>
      <c r="CP51">
        <v>0.99528000000000005</v>
      </c>
      <c r="CQ51">
        <v>1.396895</v>
      </c>
      <c r="CR51">
        <v>2.34</v>
      </c>
      <c r="CS51">
        <v>1.9421999999999999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79.994003000000006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98.298000000000002</v>
      </c>
      <c r="J52">
        <v>1.143</v>
      </c>
      <c r="K52">
        <v>687.84215500000005</v>
      </c>
      <c r="L52">
        <v>656.40412500000002</v>
      </c>
      <c r="M52">
        <v>92.92</v>
      </c>
      <c r="N52">
        <v>119.15625</v>
      </c>
      <c r="O52">
        <v>124.79062500000001</v>
      </c>
      <c r="P52">
        <v>127.262</v>
      </c>
      <c r="Q52">
        <v>21.938279999999999</v>
      </c>
      <c r="R52">
        <v>42.846803999999999</v>
      </c>
      <c r="S52">
        <v>26.620229999999999</v>
      </c>
      <c r="T52">
        <v>0.5625</v>
      </c>
      <c r="U52">
        <v>279.18</v>
      </c>
      <c r="V52">
        <v>11.661683</v>
      </c>
      <c r="W52">
        <v>43.837539999999997</v>
      </c>
      <c r="X52">
        <v>147.515625</v>
      </c>
      <c r="Y52">
        <v>0</v>
      </c>
      <c r="Z52">
        <v>6.5537999999999998</v>
      </c>
      <c r="AA52">
        <v>0</v>
      </c>
      <c r="AB52">
        <v>3.47</v>
      </c>
      <c r="AC52">
        <v>0</v>
      </c>
      <c r="AD52">
        <v>1.367</v>
      </c>
      <c r="AE52">
        <v>0</v>
      </c>
      <c r="AF52">
        <v>9.1440000000000001</v>
      </c>
      <c r="AG52">
        <v>44.1464</v>
      </c>
      <c r="AH52">
        <v>0</v>
      </c>
      <c r="AI52">
        <v>0</v>
      </c>
      <c r="AJ52">
        <v>0</v>
      </c>
      <c r="AK52">
        <v>54.441000000000003</v>
      </c>
      <c r="AL52">
        <v>12.782</v>
      </c>
      <c r="AM52">
        <v>0</v>
      </c>
      <c r="AN52">
        <v>0.74441999999999997</v>
      </c>
      <c r="AO52">
        <v>0</v>
      </c>
      <c r="AP52">
        <v>7.6859999999999999</v>
      </c>
      <c r="AQ52">
        <v>0</v>
      </c>
      <c r="AR52">
        <v>11.04</v>
      </c>
      <c r="AS52">
        <v>10.358040000000001</v>
      </c>
      <c r="AT52">
        <v>14.9968</v>
      </c>
      <c r="AU52">
        <v>0</v>
      </c>
      <c r="AV52">
        <v>40.990400000000001</v>
      </c>
      <c r="AW52">
        <v>54.061799999999998</v>
      </c>
      <c r="AX52">
        <v>1.143</v>
      </c>
      <c r="AY52">
        <v>0</v>
      </c>
      <c r="AZ52">
        <f t="shared" si="0"/>
        <v>80.140016000000003</v>
      </c>
      <c r="BA52">
        <f t="shared" si="1"/>
        <v>2863.143493</v>
      </c>
      <c r="BD52">
        <v>3.3783400000000001</v>
      </c>
      <c r="BE52">
        <v>0</v>
      </c>
      <c r="BF52">
        <v>2.035E-2</v>
      </c>
      <c r="BG52">
        <v>0</v>
      </c>
      <c r="BH52">
        <v>3.7000000000000002E-3</v>
      </c>
      <c r="BI52">
        <v>0.84623999999999999</v>
      </c>
      <c r="BJ52">
        <v>0</v>
      </c>
      <c r="BK52">
        <v>0</v>
      </c>
      <c r="BL52">
        <v>0</v>
      </c>
      <c r="BM52">
        <v>0</v>
      </c>
      <c r="BN52">
        <v>2.0799999999999999E-2</v>
      </c>
      <c r="BO52">
        <v>2.02</v>
      </c>
      <c r="BP52">
        <v>2.19</v>
      </c>
      <c r="BQ52">
        <v>3.4642300000000001</v>
      </c>
      <c r="BR52">
        <v>0</v>
      </c>
      <c r="BS52">
        <v>1.64</v>
      </c>
      <c r="BT52">
        <v>0</v>
      </c>
      <c r="BU52">
        <v>2.85948</v>
      </c>
      <c r="BV52">
        <v>1.342031</v>
      </c>
      <c r="BW52">
        <v>6.3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1.78</v>
      </c>
      <c r="CC52">
        <v>1.54</v>
      </c>
      <c r="CD52">
        <v>1.01</v>
      </c>
      <c r="CE52">
        <v>0</v>
      </c>
      <c r="CF52">
        <v>0.17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3.8650500000000001</v>
      </c>
      <c r="CM52">
        <v>1.870312</v>
      </c>
      <c r="CN52">
        <v>3.5429620000000002</v>
      </c>
      <c r="CO52">
        <v>3</v>
      </c>
      <c r="CP52">
        <v>0.99528000000000005</v>
      </c>
      <c r="CQ52">
        <v>1.396895</v>
      </c>
      <c r="CR52">
        <v>2.34</v>
      </c>
      <c r="CS52">
        <v>1.9421999999999999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80.140016000000003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98.298000000000002</v>
      </c>
      <c r="J53">
        <v>1.143</v>
      </c>
      <c r="K53">
        <v>687.84215500000005</v>
      </c>
      <c r="L53">
        <v>656.40412500000002</v>
      </c>
      <c r="M53">
        <v>92.92</v>
      </c>
      <c r="N53">
        <v>119.15625</v>
      </c>
      <c r="O53">
        <v>124.79062500000001</v>
      </c>
      <c r="P53">
        <v>127.262</v>
      </c>
      <c r="Q53">
        <v>21.938279999999999</v>
      </c>
      <c r="R53">
        <v>42.846803999999999</v>
      </c>
      <c r="S53">
        <v>26.620229999999999</v>
      </c>
      <c r="T53">
        <v>0.5625</v>
      </c>
      <c r="U53">
        <v>279.18</v>
      </c>
      <c r="V53">
        <v>11.661683</v>
      </c>
      <c r="W53">
        <v>43.837539999999997</v>
      </c>
      <c r="X53">
        <v>147.515625</v>
      </c>
      <c r="Y53">
        <v>0</v>
      </c>
      <c r="Z53">
        <v>6.5537999999999998</v>
      </c>
      <c r="AA53">
        <v>0</v>
      </c>
      <c r="AB53">
        <v>3.47</v>
      </c>
      <c r="AC53">
        <v>0</v>
      </c>
      <c r="AD53">
        <v>1.367</v>
      </c>
      <c r="AE53">
        <v>0</v>
      </c>
      <c r="AF53">
        <v>9.1440000000000001</v>
      </c>
      <c r="AG53">
        <v>44.1464</v>
      </c>
      <c r="AH53">
        <v>0</v>
      </c>
      <c r="AI53">
        <v>0</v>
      </c>
      <c r="AJ53">
        <v>0</v>
      </c>
      <c r="AK53">
        <v>54.441000000000003</v>
      </c>
      <c r="AL53">
        <v>66.814999999999998</v>
      </c>
      <c r="AM53">
        <v>0</v>
      </c>
      <c r="AN53">
        <v>0.74441999999999997</v>
      </c>
      <c r="AO53">
        <v>0</v>
      </c>
      <c r="AP53">
        <v>2.5619999999999998</v>
      </c>
      <c r="AQ53">
        <v>0</v>
      </c>
      <c r="AR53">
        <v>8.8320000000000007</v>
      </c>
      <c r="AS53">
        <v>10.358040000000001</v>
      </c>
      <c r="AT53">
        <v>14.9968</v>
      </c>
      <c r="AU53">
        <v>0</v>
      </c>
      <c r="AV53">
        <v>40.990400000000001</v>
      </c>
      <c r="AW53">
        <v>54.061799999999998</v>
      </c>
      <c r="AX53">
        <v>1.143</v>
      </c>
      <c r="AY53">
        <v>0</v>
      </c>
      <c r="AZ53">
        <f t="shared" si="0"/>
        <v>80.140016000000003</v>
      </c>
      <c r="BA53">
        <f t="shared" si="1"/>
        <v>2909.8444929999996</v>
      </c>
      <c r="BD53">
        <v>3.3783400000000001</v>
      </c>
      <c r="BE53">
        <v>0</v>
      </c>
      <c r="BF53">
        <v>2.035E-2</v>
      </c>
      <c r="BG53">
        <v>0</v>
      </c>
      <c r="BH53">
        <v>3.7000000000000002E-3</v>
      </c>
      <c r="BI53">
        <v>0.84623999999999999</v>
      </c>
      <c r="BJ53">
        <v>0</v>
      </c>
      <c r="BK53">
        <v>0</v>
      </c>
      <c r="BL53">
        <v>0</v>
      </c>
      <c r="BM53">
        <v>0</v>
      </c>
      <c r="BN53">
        <v>2.0799999999999999E-2</v>
      </c>
      <c r="BO53">
        <v>2.02</v>
      </c>
      <c r="BP53">
        <v>2.19</v>
      </c>
      <c r="BQ53">
        <v>3.4642300000000001</v>
      </c>
      <c r="BR53">
        <v>0</v>
      </c>
      <c r="BS53">
        <v>1.64</v>
      </c>
      <c r="BT53">
        <v>0</v>
      </c>
      <c r="BU53">
        <v>2.85948</v>
      </c>
      <c r="BV53">
        <v>1.342031</v>
      </c>
      <c r="BW53">
        <v>6.3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1.78</v>
      </c>
      <c r="CC53">
        <v>1.54</v>
      </c>
      <c r="CD53">
        <v>1.01</v>
      </c>
      <c r="CE53">
        <v>0</v>
      </c>
      <c r="CF53">
        <v>0.17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3.8650500000000001</v>
      </c>
      <c r="CM53">
        <v>1.870312</v>
      </c>
      <c r="CN53">
        <v>3.5429620000000002</v>
      </c>
      <c r="CO53">
        <v>3</v>
      </c>
      <c r="CP53">
        <v>0.99528000000000005</v>
      </c>
      <c r="CQ53">
        <v>1.396895</v>
      </c>
      <c r="CR53">
        <v>2.34</v>
      </c>
      <c r="CS53">
        <v>1.9421999999999999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80.140016000000003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98.298000000000002</v>
      </c>
      <c r="J54">
        <v>1.143</v>
      </c>
      <c r="K54">
        <v>687.84215500000005</v>
      </c>
      <c r="L54">
        <v>656.40412500000002</v>
      </c>
      <c r="M54">
        <v>92.92</v>
      </c>
      <c r="N54">
        <v>119.15625</v>
      </c>
      <c r="O54">
        <v>124.79062500000001</v>
      </c>
      <c r="P54">
        <v>127.262</v>
      </c>
      <c r="Q54">
        <v>21.938279999999999</v>
      </c>
      <c r="R54">
        <v>42.846803999999999</v>
      </c>
      <c r="S54">
        <v>26.620229999999999</v>
      </c>
      <c r="T54">
        <v>0.5625</v>
      </c>
      <c r="U54">
        <v>279.18</v>
      </c>
      <c r="V54">
        <v>11.661683</v>
      </c>
      <c r="W54">
        <v>43.837539999999997</v>
      </c>
      <c r="X54">
        <v>147.515625</v>
      </c>
      <c r="Y54">
        <v>0</v>
      </c>
      <c r="Z54">
        <v>6.5537999999999998</v>
      </c>
      <c r="AA54">
        <v>0</v>
      </c>
      <c r="AB54">
        <v>3.47</v>
      </c>
      <c r="AC54">
        <v>0</v>
      </c>
      <c r="AD54">
        <v>1.367</v>
      </c>
      <c r="AE54">
        <v>0</v>
      </c>
      <c r="AF54">
        <v>9.1440000000000001</v>
      </c>
      <c r="AG54">
        <v>44.1464</v>
      </c>
      <c r="AH54">
        <v>0</v>
      </c>
      <c r="AI54">
        <v>0</v>
      </c>
      <c r="AJ54">
        <v>0</v>
      </c>
      <c r="AK54">
        <v>54.441000000000003</v>
      </c>
      <c r="AL54">
        <v>66.814999999999998</v>
      </c>
      <c r="AM54">
        <v>0</v>
      </c>
      <c r="AN54">
        <v>0.74441999999999997</v>
      </c>
      <c r="AO54">
        <v>0</v>
      </c>
      <c r="AP54">
        <v>2.5619999999999998</v>
      </c>
      <c r="AQ54">
        <v>0</v>
      </c>
      <c r="AR54">
        <v>8.8320000000000007</v>
      </c>
      <c r="AS54">
        <v>10.358040000000001</v>
      </c>
      <c r="AT54">
        <v>14.9968</v>
      </c>
      <c r="AU54">
        <v>0</v>
      </c>
      <c r="AV54">
        <v>40.990400000000001</v>
      </c>
      <c r="AW54">
        <v>54.061799999999998</v>
      </c>
      <c r="AX54">
        <v>1.143</v>
      </c>
      <c r="AY54">
        <v>0</v>
      </c>
      <c r="AZ54">
        <f t="shared" si="0"/>
        <v>80.223166000000006</v>
      </c>
      <c r="BA54">
        <f t="shared" si="1"/>
        <v>2909.927643</v>
      </c>
      <c r="BD54">
        <v>3.3783400000000001</v>
      </c>
      <c r="BE54">
        <v>0</v>
      </c>
      <c r="BF54">
        <v>2.035E-2</v>
      </c>
      <c r="BG54">
        <v>0</v>
      </c>
      <c r="BH54">
        <v>3.7000000000000002E-3</v>
      </c>
      <c r="BI54">
        <v>0.84623999999999999</v>
      </c>
      <c r="BJ54">
        <v>0</v>
      </c>
      <c r="BK54">
        <v>0</v>
      </c>
      <c r="BL54">
        <v>0</v>
      </c>
      <c r="BM54">
        <v>0</v>
      </c>
      <c r="BN54">
        <v>2.0799999999999999E-2</v>
      </c>
      <c r="BO54">
        <v>2.02</v>
      </c>
      <c r="BP54">
        <v>2.19</v>
      </c>
      <c r="BQ54">
        <v>3.4642300000000001</v>
      </c>
      <c r="BR54">
        <v>0</v>
      </c>
      <c r="BS54">
        <v>1.64</v>
      </c>
      <c r="BT54">
        <v>0</v>
      </c>
      <c r="BU54">
        <v>2.85948</v>
      </c>
      <c r="BV54">
        <v>1.342031</v>
      </c>
      <c r="BW54">
        <v>6.3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1.78</v>
      </c>
      <c r="CC54">
        <v>1.5</v>
      </c>
      <c r="CD54">
        <v>0.99</v>
      </c>
      <c r="CE54">
        <v>0</v>
      </c>
      <c r="CF54">
        <v>0.17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4.0082000000000004</v>
      </c>
      <c r="CM54">
        <v>1.870312</v>
      </c>
      <c r="CN54">
        <v>3.5429620000000002</v>
      </c>
      <c r="CO54">
        <v>3</v>
      </c>
      <c r="CP54">
        <v>0.99528000000000005</v>
      </c>
      <c r="CQ54">
        <v>1.396895</v>
      </c>
      <c r="CR54">
        <v>2.34</v>
      </c>
      <c r="CS54">
        <v>1.9421999999999999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80.223166000000006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98.298000000000002</v>
      </c>
      <c r="J55">
        <v>1.143</v>
      </c>
      <c r="K55">
        <v>687.84215500000005</v>
      </c>
      <c r="L55">
        <v>656.40412500000002</v>
      </c>
      <c r="M55">
        <v>92.92</v>
      </c>
      <c r="N55">
        <v>119.15625</v>
      </c>
      <c r="O55">
        <v>124.79062500000001</v>
      </c>
      <c r="P55">
        <v>127.262</v>
      </c>
      <c r="Q55">
        <v>21.938279999999999</v>
      </c>
      <c r="R55">
        <v>42.846803999999999</v>
      </c>
      <c r="S55">
        <v>26.620229999999999</v>
      </c>
      <c r="T55">
        <v>0.5625</v>
      </c>
      <c r="U55">
        <v>279.18</v>
      </c>
      <c r="V55">
        <v>11.661683</v>
      </c>
      <c r="W55">
        <v>43.837539999999997</v>
      </c>
      <c r="X55">
        <v>147.515625</v>
      </c>
      <c r="Y55">
        <v>0</v>
      </c>
      <c r="Z55">
        <v>6.5537999999999998</v>
      </c>
      <c r="AA55">
        <v>0</v>
      </c>
      <c r="AB55">
        <v>3.47</v>
      </c>
      <c r="AC55">
        <v>0</v>
      </c>
      <c r="AD55">
        <v>1.367</v>
      </c>
      <c r="AE55">
        <v>0</v>
      </c>
      <c r="AF55">
        <v>9.1440000000000001</v>
      </c>
      <c r="AG55">
        <v>44.1464</v>
      </c>
      <c r="AH55">
        <v>0</v>
      </c>
      <c r="AI55">
        <v>0</v>
      </c>
      <c r="AJ55">
        <v>0</v>
      </c>
      <c r="AK55">
        <v>54.441000000000003</v>
      </c>
      <c r="AL55">
        <v>66.814999999999998</v>
      </c>
      <c r="AM55">
        <v>0</v>
      </c>
      <c r="AN55">
        <v>0.74441999999999997</v>
      </c>
      <c r="AO55">
        <v>0</v>
      </c>
      <c r="AP55">
        <v>2.5619999999999998</v>
      </c>
      <c r="AQ55">
        <v>0</v>
      </c>
      <c r="AR55">
        <v>8.8320000000000007</v>
      </c>
      <c r="AS55">
        <v>10.358040000000001</v>
      </c>
      <c r="AT55">
        <v>14.9968</v>
      </c>
      <c r="AU55">
        <v>0</v>
      </c>
      <c r="AV55">
        <v>40.990400000000001</v>
      </c>
      <c r="AW55">
        <v>54.061799999999998</v>
      </c>
      <c r="AX55">
        <v>1.143</v>
      </c>
      <c r="AY55">
        <v>0</v>
      </c>
      <c r="AZ55">
        <f t="shared" si="0"/>
        <v>79.757928000000007</v>
      </c>
      <c r="BA55">
        <f t="shared" si="1"/>
        <v>2909.4624049999998</v>
      </c>
      <c r="BD55">
        <v>3.3783400000000001</v>
      </c>
      <c r="BE55">
        <v>0</v>
      </c>
      <c r="BF55">
        <v>2.035E-2</v>
      </c>
      <c r="BG55">
        <v>0</v>
      </c>
      <c r="BH55">
        <v>3.7000000000000002E-3</v>
      </c>
      <c r="BI55">
        <v>0.84623999999999999</v>
      </c>
      <c r="BJ55">
        <v>0</v>
      </c>
      <c r="BK55">
        <v>0</v>
      </c>
      <c r="BL55">
        <v>0</v>
      </c>
      <c r="BM55">
        <v>0</v>
      </c>
      <c r="BN55">
        <v>2.0799999999999999E-2</v>
      </c>
      <c r="BO55">
        <v>2.02</v>
      </c>
      <c r="BP55">
        <v>2.19</v>
      </c>
      <c r="BQ55">
        <v>3.4642300000000001</v>
      </c>
      <c r="BR55">
        <v>0</v>
      </c>
      <c r="BS55">
        <v>1.64</v>
      </c>
      <c r="BT55">
        <v>0</v>
      </c>
      <c r="BU55">
        <v>2.85948</v>
      </c>
      <c r="BV55">
        <v>1.342031</v>
      </c>
      <c r="BW55">
        <v>6.3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1.78</v>
      </c>
      <c r="CC55">
        <v>1.5</v>
      </c>
      <c r="CD55">
        <v>0.99</v>
      </c>
      <c r="CE55">
        <v>0</v>
      </c>
      <c r="CF55">
        <v>0.17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3.5429620000000002</v>
      </c>
      <c r="CM55">
        <v>1.870312</v>
      </c>
      <c r="CN55">
        <v>3.5429620000000002</v>
      </c>
      <c r="CO55">
        <v>3</v>
      </c>
      <c r="CP55">
        <v>0.99528000000000005</v>
      </c>
      <c r="CQ55">
        <v>1.396895</v>
      </c>
      <c r="CR55">
        <v>2.34</v>
      </c>
      <c r="CS55">
        <v>1.9421999999999999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79.757928000000007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98.298000000000002</v>
      </c>
      <c r="J56">
        <v>1.143</v>
      </c>
      <c r="K56">
        <v>687.84215500000005</v>
      </c>
      <c r="L56">
        <v>656.40412500000002</v>
      </c>
      <c r="M56">
        <v>92.92</v>
      </c>
      <c r="N56">
        <v>119.15625</v>
      </c>
      <c r="O56">
        <v>124.79062500000001</v>
      </c>
      <c r="P56">
        <v>127.262</v>
      </c>
      <c r="Q56">
        <v>21.938279999999999</v>
      </c>
      <c r="R56">
        <v>42.846803999999999</v>
      </c>
      <c r="S56">
        <v>26.620229999999999</v>
      </c>
      <c r="T56">
        <v>0.5625</v>
      </c>
      <c r="U56">
        <v>279.18</v>
      </c>
      <c r="V56">
        <v>11.661683</v>
      </c>
      <c r="W56">
        <v>43.837539999999997</v>
      </c>
      <c r="X56">
        <v>147.515625</v>
      </c>
      <c r="Y56">
        <v>0</v>
      </c>
      <c r="Z56">
        <v>6.5537999999999998</v>
      </c>
      <c r="AA56">
        <v>0</v>
      </c>
      <c r="AB56">
        <v>3.47</v>
      </c>
      <c r="AC56">
        <v>0</v>
      </c>
      <c r="AD56">
        <v>1.367</v>
      </c>
      <c r="AE56">
        <v>0</v>
      </c>
      <c r="AF56">
        <v>9.1440000000000001</v>
      </c>
      <c r="AG56">
        <v>44.1464</v>
      </c>
      <c r="AH56">
        <v>0</v>
      </c>
      <c r="AI56">
        <v>0</v>
      </c>
      <c r="AJ56">
        <v>0</v>
      </c>
      <c r="AK56">
        <v>54.441000000000003</v>
      </c>
      <c r="AL56">
        <v>66.814999999999998</v>
      </c>
      <c r="AM56">
        <v>0</v>
      </c>
      <c r="AN56">
        <v>0.74441999999999997</v>
      </c>
      <c r="AO56">
        <v>0</v>
      </c>
      <c r="AP56">
        <v>2.5619999999999998</v>
      </c>
      <c r="AQ56">
        <v>0</v>
      </c>
      <c r="AR56">
        <v>8.8320000000000007</v>
      </c>
      <c r="AS56">
        <v>10.358040000000001</v>
      </c>
      <c r="AT56">
        <v>14.9968</v>
      </c>
      <c r="AU56">
        <v>0</v>
      </c>
      <c r="AV56">
        <v>40.990400000000001</v>
      </c>
      <c r="AW56">
        <v>54.061799999999998</v>
      </c>
      <c r="AX56">
        <v>1.143</v>
      </c>
      <c r="AY56">
        <v>0</v>
      </c>
      <c r="AZ56">
        <f t="shared" si="0"/>
        <v>79.757928000000007</v>
      </c>
      <c r="BA56">
        <f t="shared" si="1"/>
        <v>2909.4624049999998</v>
      </c>
      <c r="BD56">
        <v>3.3783400000000001</v>
      </c>
      <c r="BE56">
        <v>0</v>
      </c>
      <c r="BF56">
        <v>2.035E-2</v>
      </c>
      <c r="BG56">
        <v>0</v>
      </c>
      <c r="BH56">
        <v>3.7000000000000002E-3</v>
      </c>
      <c r="BI56">
        <v>0.84623999999999999</v>
      </c>
      <c r="BJ56">
        <v>0</v>
      </c>
      <c r="BK56">
        <v>0</v>
      </c>
      <c r="BL56">
        <v>0</v>
      </c>
      <c r="BM56">
        <v>0</v>
      </c>
      <c r="BN56">
        <v>2.0799999999999999E-2</v>
      </c>
      <c r="BO56">
        <v>2.02</v>
      </c>
      <c r="BP56">
        <v>2.19</v>
      </c>
      <c r="BQ56">
        <v>3.4642300000000001</v>
      </c>
      <c r="BR56">
        <v>0</v>
      </c>
      <c r="BS56">
        <v>1.64</v>
      </c>
      <c r="BT56">
        <v>0</v>
      </c>
      <c r="BU56">
        <v>2.85948</v>
      </c>
      <c r="BV56">
        <v>1.342031</v>
      </c>
      <c r="BW56">
        <v>6.3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1.78</v>
      </c>
      <c r="CC56">
        <v>1.5</v>
      </c>
      <c r="CD56">
        <v>0.99</v>
      </c>
      <c r="CE56">
        <v>0</v>
      </c>
      <c r="CF56">
        <v>0.17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3.5429620000000002</v>
      </c>
      <c r="CM56">
        <v>1.870312</v>
      </c>
      <c r="CN56">
        <v>3.5429620000000002</v>
      </c>
      <c r="CO56">
        <v>3</v>
      </c>
      <c r="CP56">
        <v>0.99528000000000005</v>
      </c>
      <c r="CQ56">
        <v>1.396895</v>
      </c>
      <c r="CR56">
        <v>2.34</v>
      </c>
      <c r="CS56">
        <v>1.9421999999999999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79.757928000000007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98.298000000000002</v>
      </c>
      <c r="J57">
        <v>1.143</v>
      </c>
      <c r="K57">
        <v>687.84215500000005</v>
      </c>
      <c r="L57">
        <v>656.40412500000002</v>
      </c>
      <c r="M57">
        <v>92.92</v>
      </c>
      <c r="N57">
        <v>119.15625</v>
      </c>
      <c r="O57">
        <v>124.79062500000001</v>
      </c>
      <c r="P57">
        <v>127.262</v>
      </c>
      <c r="Q57">
        <v>21.938279999999999</v>
      </c>
      <c r="R57">
        <v>42.846803999999999</v>
      </c>
      <c r="S57">
        <v>26.620229999999999</v>
      </c>
      <c r="T57">
        <v>0.5625</v>
      </c>
      <c r="U57">
        <v>279.18</v>
      </c>
      <c r="V57">
        <v>11.661683</v>
      </c>
      <c r="W57">
        <v>43.837539999999997</v>
      </c>
      <c r="X57">
        <v>147.515625</v>
      </c>
      <c r="Y57">
        <v>0</v>
      </c>
      <c r="Z57">
        <v>6.5537999999999998</v>
      </c>
      <c r="AA57">
        <v>0</v>
      </c>
      <c r="AB57">
        <v>3.47</v>
      </c>
      <c r="AC57">
        <v>0</v>
      </c>
      <c r="AD57">
        <v>1.367</v>
      </c>
      <c r="AE57">
        <v>0</v>
      </c>
      <c r="AF57">
        <v>9.1440000000000001</v>
      </c>
      <c r="AG57">
        <v>44.1464</v>
      </c>
      <c r="AH57">
        <v>0</v>
      </c>
      <c r="AI57">
        <v>0</v>
      </c>
      <c r="AJ57">
        <v>0</v>
      </c>
      <c r="AK57">
        <v>54.441000000000003</v>
      </c>
      <c r="AL57">
        <v>12.782</v>
      </c>
      <c r="AM57">
        <v>0</v>
      </c>
      <c r="AN57">
        <v>0.74441999999999997</v>
      </c>
      <c r="AO57">
        <v>0</v>
      </c>
      <c r="AP57">
        <v>2.5619999999999998</v>
      </c>
      <c r="AQ57">
        <v>0</v>
      </c>
      <c r="AR57">
        <v>15.456</v>
      </c>
      <c r="AS57">
        <v>10.358040000000001</v>
      </c>
      <c r="AT57">
        <v>14.9968</v>
      </c>
      <c r="AU57">
        <v>0</v>
      </c>
      <c r="AV57">
        <v>40.990400000000001</v>
      </c>
      <c r="AW57">
        <v>54.061799999999998</v>
      </c>
      <c r="AX57">
        <v>1.143</v>
      </c>
      <c r="AY57">
        <v>0</v>
      </c>
      <c r="AZ57">
        <f t="shared" si="0"/>
        <v>79.757928000000007</v>
      </c>
      <c r="BA57">
        <f t="shared" si="1"/>
        <v>2862.0534050000001</v>
      </c>
      <c r="BD57">
        <v>3.3783400000000001</v>
      </c>
      <c r="BE57">
        <v>0</v>
      </c>
      <c r="BF57">
        <v>2.035E-2</v>
      </c>
      <c r="BG57">
        <v>0</v>
      </c>
      <c r="BH57">
        <v>3.7000000000000002E-3</v>
      </c>
      <c r="BI57">
        <v>0.84623999999999999</v>
      </c>
      <c r="BJ57">
        <v>0</v>
      </c>
      <c r="BK57">
        <v>0</v>
      </c>
      <c r="BL57">
        <v>0</v>
      </c>
      <c r="BM57">
        <v>0</v>
      </c>
      <c r="BN57">
        <v>2.0799999999999999E-2</v>
      </c>
      <c r="BO57">
        <v>2.02</v>
      </c>
      <c r="BP57">
        <v>2.19</v>
      </c>
      <c r="BQ57">
        <v>3.4642300000000001</v>
      </c>
      <c r="BR57">
        <v>0</v>
      </c>
      <c r="BS57">
        <v>1.64</v>
      </c>
      <c r="BT57">
        <v>0</v>
      </c>
      <c r="BU57">
        <v>2.85948</v>
      </c>
      <c r="BV57">
        <v>1.342031</v>
      </c>
      <c r="BW57">
        <v>6.3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1.78</v>
      </c>
      <c r="CC57">
        <v>1.5</v>
      </c>
      <c r="CD57">
        <v>0.99</v>
      </c>
      <c r="CE57">
        <v>0</v>
      </c>
      <c r="CF57">
        <v>0.17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3.5429620000000002</v>
      </c>
      <c r="CM57">
        <v>1.870312</v>
      </c>
      <c r="CN57">
        <v>3.5429620000000002</v>
      </c>
      <c r="CO57">
        <v>3</v>
      </c>
      <c r="CP57">
        <v>0.99528000000000005</v>
      </c>
      <c r="CQ57">
        <v>1.396895</v>
      </c>
      <c r="CR57">
        <v>2.34</v>
      </c>
      <c r="CS57">
        <v>1.9421999999999999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79.757928000000007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98.298000000000002</v>
      </c>
      <c r="J58">
        <v>1.143</v>
      </c>
      <c r="K58">
        <v>687.84215500000005</v>
      </c>
      <c r="L58">
        <v>656.40412500000002</v>
      </c>
      <c r="M58">
        <v>92.92</v>
      </c>
      <c r="N58">
        <v>119.15625</v>
      </c>
      <c r="O58">
        <v>124.79062500000001</v>
      </c>
      <c r="P58">
        <v>127.262</v>
      </c>
      <c r="Q58">
        <v>21.938279999999999</v>
      </c>
      <c r="R58">
        <v>42.846803999999999</v>
      </c>
      <c r="S58">
        <v>26.620229999999999</v>
      </c>
      <c r="T58">
        <v>0.5625</v>
      </c>
      <c r="U58">
        <v>279.18</v>
      </c>
      <c r="V58">
        <v>11.661683</v>
      </c>
      <c r="W58">
        <v>43.837539999999997</v>
      </c>
      <c r="X58">
        <v>147.515625</v>
      </c>
      <c r="Y58">
        <v>0</v>
      </c>
      <c r="Z58">
        <v>6.5537999999999998</v>
      </c>
      <c r="AA58">
        <v>0</v>
      </c>
      <c r="AB58">
        <v>3.47</v>
      </c>
      <c r="AC58">
        <v>0</v>
      </c>
      <c r="AD58">
        <v>1.367</v>
      </c>
      <c r="AE58">
        <v>0</v>
      </c>
      <c r="AF58">
        <v>9.1440000000000001</v>
      </c>
      <c r="AG58">
        <v>44.1464</v>
      </c>
      <c r="AH58">
        <v>0</v>
      </c>
      <c r="AI58">
        <v>0</v>
      </c>
      <c r="AJ58">
        <v>0</v>
      </c>
      <c r="AK58">
        <v>54.441000000000003</v>
      </c>
      <c r="AL58">
        <v>2.5564</v>
      </c>
      <c r="AM58">
        <v>0</v>
      </c>
      <c r="AN58">
        <v>0.74441999999999997</v>
      </c>
      <c r="AO58">
        <v>0</v>
      </c>
      <c r="AP58">
        <v>2.5619999999999998</v>
      </c>
      <c r="AQ58">
        <v>0</v>
      </c>
      <c r="AR58">
        <v>15.456</v>
      </c>
      <c r="AS58">
        <v>10.358040000000001</v>
      </c>
      <c r="AT58">
        <v>14.9968</v>
      </c>
      <c r="AU58">
        <v>0</v>
      </c>
      <c r="AV58">
        <v>40.990400000000001</v>
      </c>
      <c r="AW58">
        <v>54.061799999999998</v>
      </c>
      <c r="AX58">
        <v>1.143</v>
      </c>
      <c r="AY58">
        <v>0</v>
      </c>
      <c r="AZ58">
        <f t="shared" si="0"/>
        <v>79.757928000000007</v>
      </c>
      <c r="BA58">
        <f t="shared" si="1"/>
        <v>2851.8278049999999</v>
      </c>
      <c r="BD58">
        <v>3.3783400000000001</v>
      </c>
      <c r="BE58">
        <v>0</v>
      </c>
      <c r="BF58">
        <v>2.035E-2</v>
      </c>
      <c r="BG58">
        <v>0</v>
      </c>
      <c r="BH58">
        <v>3.7000000000000002E-3</v>
      </c>
      <c r="BI58">
        <v>0.84623999999999999</v>
      </c>
      <c r="BJ58">
        <v>0</v>
      </c>
      <c r="BK58">
        <v>0</v>
      </c>
      <c r="BL58">
        <v>0</v>
      </c>
      <c r="BM58">
        <v>0</v>
      </c>
      <c r="BN58">
        <v>2.0799999999999999E-2</v>
      </c>
      <c r="BO58">
        <v>2.02</v>
      </c>
      <c r="BP58">
        <v>2.19</v>
      </c>
      <c r="BQ58">
        <v>3.4642300000000001</v>
      </c>
      <c r="BR58">
        <v>0</v>
      </c>
      <c r="BS58">
        <v>1.64</v>
      </c>
      <c r="BT58">
        <v>0</v>
      </c>
      <c r="BU58">
        <v>2.85948</v>
      </c>
      <c r="BV58">
        <v>1.342031</v>
      </c>
      <c r="BW58">
        <v>6.3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1.78</v>
      </c>
      <c r="CC58">
        <v>1.5</v>
      </c>
      <c r="CD58">
        <v>0.99</v>
      </c>
      <c r="CE58">
        <v>0</v>
      </c>
      <c r="CF58">
        <v>0.17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3.5429620000000002</v>
      </c>
      <c r="CM58">
        <v>1.870312</v>
      </c>
      <c r="CN58">
        <v>3.5429620000000002</v>
      </c>
      <c r="CO58">
        <v>3</v>
      </c>
      <c r="CP58">
        <v>0.99528000000000005</v>
      </c>
      <c r="CQ58">
        <v>1.396895</v>
      </c>
      <c r="CR58">
        <v>2.34</v>
      </c>
      <c r="CS58">
        <v>1.9421999999999999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79.757928000000007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98.298000000000002</v>
      </c>
      <c r="J59">
        <v>1.143</v>
      </c>
      <c r="K59">
        <v>687.84215500000005</v>
      </c>
      <c r="L59">
        <v>656.40412500000002</v>
      </c>
      <c r="M59">
        <v>92.92</v>
      </c>
      <c r="N59">
        <v>119.15625</v>
      </c>
      <c r="O59">
        <v>124.79062500000001</v>
      </c>
      <c r="P59">
        <v>127.262</v>
      </c>
      <c r="Q59">
        <v>21.938279999999999</v>
      </c>
      <c r="R59">
        <v>42.846803999999999</v>
      </c>
      <c r="S59">
        <v>26.620229999999999</v>
      </c>
      <c r="T59">
        <v>0.5625</v>
      </c>
      <c r="U59">
        <v>279.18</v>
      </c>
      <c r="V59">
        <v>11.661683</v>
      </c>
      <c r="W59">
        <v>43.837539999999997</v>
      </c>
      <c r="X59">
        <v>147.515625</v>
      </c>
      <c r="Y59">
        <v>0</v>
      </c>
      <c r="Z59">
        <v>1.1000000000000001</v>
      </c>
      <c r="AA59">
        <v>0</v>
      </c>
      <c r="AB59">
        <v>3.47</v>
      </c>
      <c r="AC59">
        <v>0</v>
      </c>
      <c r="AD59">
        <v>1.367</v>
      </c>
      <c r="AE59">
        <v>0</v>
      </c>
      <c r="AF59">
        <v>9.1440000000000001</v>
      </c>
      <c r="AG59">
        <v>44.1464</v>
      </c>
      <c r="AH59">
        <v>0</v>
      </c>
      <c r="AI59">
        <v>0</v>
      </c>
      <c r="AJ59">
        <v>0</v>
      </c>
      <c r="AK59">
        <v>54.441000000000003</v>
      </c>
      <c r="AL59">
        <v>2.5564</v>
      </c>
      <c r="AM59">
        <v>0</v>
      </c>
      <c r="AN59">
        <v>0.74441999999999997</v>
      </c>
      <c r="AO59">
        <v>0</v>
      </c>
      <c r="AP59">
        <v>2.5619999999999998</v>
      </c>
      <c r="AQ59">
        <v>0</v>
      </c>
      <c r="AR59">
        <v>15.456</v>
      </c>
      <c r="AS59">
        <v>10.358040000000001</v>
      </c>
      <c r="AT59">
        <v>14.9968</v>
      </c>
      <c r="AU59">
        <v>0</v>
      </c>
      <c r="AV59">
        <v>40.990400000000001</v>
      </c>
      <c r="AW59">
        <v>54.061799999999998</v>
      </c>
      <c r="AX59">
        <v>1.143</v>
      </c>
      <c r="AY59">
        <v>0</v>
      </c>
      <c r="AZ59">
        <f t="shared" si="0"/>
        <v>79.757928000000007</v>
      </c>
      <c r="BA59">
        <f t="shared" si="1"/>
        <v>2846.3740049999997</v>
      </c>
      <c r="BD59">
        <v>3.3783400000000001</v>
      </c>
      <c r="BE59">
        <v>0</v>
      </c>
      <c r="BF59">
        <v>2.035E-2</v>
      </c>
      <c r="BG59">
        <v>0</v>
      </c>
      <c r="BH59">
        <v>3.7000000000000002E-3</v>
      </c>
      <c r="BI59">
        <v>0.84623999999999999</v>
      </c>
      <c r="BJ59">
        <v>0</v>
      </c>
      <c r="BK59">
        <v>0</v>
      </c>
      <c r="BL59">
        <v>0</v>
      </c>
      <c r="BM59">
        <v>0</v>
      </c>
      <c r="BN59">
        <v>2.0799999999999999E-2</v>
      </c>
      <c r="BO59">
        <v>2.02</v>
      </c>
      <c r="BP59">
        <v>2.19</v>
      </c>
      <c r="BQ59">
        <v>3.4642300000000001</v>
      </c>
      <c r="BR59">
        <v>0</v>
      </c>
      <c r="BS59">
        <v>1.64</v>
      </c>
      <c r="BT59">
        <v>0</v>
      </c>
      <c r="BU59">
        <v>2.85948</v>
      </c>
      <c r="BV59">
        <v>1.342031</v>
      </c>
      <c r="BW59">
        <v>6.3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1.78</v>
      </c>
      <c r="CC59">
        <v>1.5</v>
      </c>
      <c r="CD59">
        <v>0.99</v>
      </c>
      <c r="CE59">
        <v>0</v>
      </c>
      <c r="CF59">
        <v>0.17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3.5429620000000002</v>
      </c>
      <c r="CM59">
        <v>1.870312</v>
      </c>
      <c r="CN59">
        <v>3.5429620000000002</v>
      </c>
      <c r="CO59">
        <v>3</v>
      </c>
      <c r="CP59">
        <v>0.99528000000000005</v>
      </c>
      <c r="CQ59">
        <v>1.396895</v>
      </c>
      <c r="CR59">
        <v>2.34</v>
      </c>
      <c r="CS59">
        <v>1.9421999999999999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79.757928000000007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98.298000000000002</v>
      </c>
      <c r="J60">
        <v>1.143</v>
      </c>
      <c r="K60">
        <v>687.84215500000005</v>
      </c>
      <c r="L60">
        <v>656.40412500000002</v>
      </c>
      <c r="M60">
        <v>92.92</v>
      </c>
      <c r="N60">
        <v>119.15625</v>
      </c>
      <c r="O60">
        <v>124.79062500000001</v>
      </c>
      <c r="P60">
        <v>127.262</v>
      </c>
      <c r="Q60">
        <v>21.938279999999999</v>
      </c>
      <c r="R60">
        <v>42.846803999999999</v>
      </c>
      <c r="S60">
        <v>26.620229999999999</v>
      </c>
      <c r="T60">
        <v>0.5625</v>
      </c>
      <c r="U60">
        <v>279.18</v>
      </c>
      <c r="V60">
        <v>11.661683</v>
      </c>
      <c r="W60">
        <v>43.837539999999997</v>
      </c>
      <c r="X60">
        <v>147.515625</v>
      </c>
      <c r="Y60">
        <v>0</v>
      </c>
      <c r="Z60">
        <v>0</v>
      </c>
      <c r="AA60">
        <v>0</v>
      </c>
      <c r="AB60">
        <v>3.47</v>
      </c>
      <c r="AC60">
        <v>0</v>
      </c>
      <c r="AD60">
        <v>1.367</v>
      </c>
      <c r="AE60">
        <v>0</v>
      </c>
      <c r="AF60">
        <v>9.1440000000000001</v>
      </c>
      <c r="AG60">
        <v>44.1464</v>
      </c>
      <c r="AH60">
        <v>0</v>
      </c>
      <c r="AI60">
        <v>0</v>
      </c>
      <c r="AJ60">
        <v>0</v>
      </c>
      <c r="AK60">
        <v>54.441000000000003</v>
      </c>
      <c r="AL60">
        <v>2.5564</v>
      </c>
      <c r="AM60">
        <v>0</v>
      </c>
      <c r="AN60">
        <v>0.74441999999999997</v>
      </c>
      <c r="AO60">
        <v>0</v>
      </c>
      <c r="AP60">
        <v>2.5619999999999998</v>
      </c>
      <c r="AQ60">
        <v>0</v>
      </c>
      <c r="AR60">
        <v>15.456</v>
      </c>
      <c r="AS60">
        <v>10.358040000000001</v>
      </c>
      <c r="AT60">
        <v>14.9968</v>
      </c>
      <c r="AU60">
        <v>0</v>
      </c>
      <c r="AV60">
        <v>40.990400000000001</v>
      </c>
      <c r="AW60">
        <v>54.061799999999998</v>
      </c>
      <c r="AX60">
        <v>1.143</v>
      </c>
      <c r="AY60">
        <v>0</v>
      </c>
      <c r="AZ60">
        <f t="shared" si="0"/>
        <v>79.757928000000007</v>
      </c>
      <c r="BA60">
        <f t="shared" si="1"/>
        <v>2845.2740049999998</v>
      </c>
      <c r="BD60">
        <v>3.3783400000000001</v>
      </c>
      <c r="BE60">
        <v>0</v>
      </c>
      <c r="BF60">
        <v>2.035E-2</v>
      </c>
      <c r="BG60">
        <v>0</v>
      </c>
      <c r="BH60">
        <v>3.7000000000000002E-3</v>
      </c>
      <c r="BI60">
        <v>0.84623999999999999</v>
      </c>
      <c r="BJ60">
        <v>0</v>
      </c>
      <c r="BK60">
        <v>0</v>
      </c>
      <c r="BL60">
        <v>0</v>
      </c>
      <c r="BM60">
        <v>0</v>
      </c>
      <c r="BN60">
        <v>2.0799999999999999E-2</v>
      </c>
      <c r="BO60">
        <v>2.02</v>
      </c>
      <c r="BP60">
        <v>2.19</v>
      </c>
      <c r="BQ60">
        <v>3.4642300000000001</v>
      </c>
      <c r="BR60">
        <v>0</v>
      </c>
      <c r="BS60">
        <v>1.64</v>
      </c>
      <c r="BT60">
        <v>0</v>
      </c>
      <c r="BU60">
        <v>2.85948</v>
      </c>
      <c r="BV60">
        <v>1.342031</v>
      </c>
      <c r="BW60">
        <v>6.3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1.78</v>
      </c>
      <c r="CC60">
        <v>1.5</v>
      </c>
      <c r="CD60">
        <v>0.99</v>
      </c>
      <c r="CE60">
        <v>0</v>
      </c>
      <c r="CF60">
        <v>0.17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3.5429620000000002</v>
      </c>
      <c r="CM60">
        <v>1.870312</v>
      </c>
      <c r="CN60">
        <v>3.5429620000000002</v>
      </c>
      <c r="CO60">
        <v>3</v>
      </c>
      <c r="CP60">
        <v>0.99528000000000005</v>
      </c>
      <c r="CQ60">
        <v>1.396895</v>
      </c>
      <c r="CR60">
        <v>2.34</v>
      </c>
      <c r="CS60">
        <v>1.9421999999999999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79.757928000000007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98.298000000000002</v>
      </c>
      <c r="J61">
        <v>1.143</v>
      </c>
      <c r="K61">
        <v>687.84215500000005</v>
      </c>
      <c r="L61">
        <v>656.40412500000002</v>
      </c>
      <c r="M61">
        <v>92.92</v>
      </c>
      <c r="N61">
        <v>119.15625</v>
      </c>
      <c r="O61">
        <v>124.79062500000001</v>
      </c>
      <c r="P61">
        <v>127.262</v>
      </c>
      <c r="Q61">
        <v>21.938279999999999</v>
      </c>
      <c r="R61">
        <v>42.846803999999999</v>
      </c>
      <c r="S61">
        <v>26.620229999999999</v>
      </c>
      <c r="T61">
        <v>0.5625</v>
      </c>
      <c r="U61">
        <v>279.18</v>
      </c>
      <c r="V61">
        <v>11.661683</v>
      </c>
      <c r="W61">
        <v>43.837539999999997</v>
      </c>
      <c r="X61">
        <v>147.515625</v>
      </c>
      <c r="Y61">
        <v>0</v>
      </c>
      <c r="Z61">
        <v>0</v>
      </c>
      <c r="AA61">
        <v>0</v>
      </c>
      <c r="AB61">
        <v>3.47</v>
      </c>
      <c r="AC61">
        <v>0</v>
      </c>
      <c r="AD61">
        <v>1.367</v>
      </c>
      <c r="AE61">
        <v>0</v>
      </c>
      <c r="AF61">
        <v>9.1440000000000001</v>
      </c>
      <c r="AG61">
        <v>44.1464</v>
      </c>
      <c r="AH61">
        <v>0</v>
      </c>
      <c r="AI61">
        <v>0</v>
      </c>
      <c r="AJ61">
        <v>0</v>
      </c>
      <c r="AK61">
        <v>54.441000000000003</v>
      </c>
      <c r="AL61">
        <v>2.5564</v>
      </c>
      <c r="AM61">
        <v>0</v>
      </c>
      <c r="AN61">
        <v>0.74441999999999997</v>
      </c>
      <c r="AO61">
        <v>0</v>
      </c>
      <c r="AP61">
        <v>1.9215</v>
      </c>
      <c r="AQ61">
        <v>0</v>
      </c>
      <c r="AR61">
        <v>15.456</v>
      </c>
      <c r="AS61">
        <v>10.358040000000001</v>
      </c>
      <c r="AT61">
        <v>14.9968</v>
      </c>
      <c r="AU61">
        <v>0</v>
      </c>
      <c r="AV61">
        <v>40.990400000000001</v>
      </c>
      <c r="AW61">
        <v>54.061799999999998</v>
      </c>
      <c r="AX61">
        <v>1.143</v>
      </c>
      <c r="AY61">
        <v>0</v>
      </c>
      <c r="AZ61">
        <f t="shared" si="0"/>
        <v>80.212430000000026</v>
      </c>
      <c r="BA61">
        <f t="shared" si="1"/>
        <v>2845.0880069999998</v>
      </c>
      <c r="BD61">
        <v>3.3783400000000001</v>
      </c>
      <c r="BE61">
        <v>0</v>
      </c>
      <c r="BF61">
        <v>2.035E-2</v>
      </c>
      <c r="BG61">
        <v>0</v>
      </c>
      <c r="BH61">
        <v>3.7000000000000002E-3</v>
      </c>
      <c r="BI61">
        <v>0.84623999999999999</v>
      </c>
      <c r="BJ61">
        <v>0</v>
      </c>
      <c r="BK61">
        <v>0</v>
      </c>
      <c r="BL61">
        <v>0</v>
      </c>
      <c r="BM61">
        <v>0</v>
      </c>
      <c r="BN61">
        <v>2.0799999999999999E-2</v>
      </c>
      <c r="BO61">
        <v>2.02</v>
      </c>
      <c r="BP61">
        <v>2.19</v>
      </c>
      <c r="BQ61">
        <v>3.4642300000000001</v>
      </c>
      <c r="BR61">
        <v>0</v>
      </c>
      <c r="BS61">
        <v>1.64</v>
      </c>
      <c r="BT61">
        <v>0</v>
      </c>
      <c r="BU61">
        <v>2.85948</v>
      </c>
      <c r="BV61">
        <v>1.274035</v>
      </c>
      <c r="BW61">
        <v>6.3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1.78</v>
      </c>
      <c r="CC61">
        <v>1.5</v>
      </c>
      <c r="CD61">
        <v>0.99</v>
      </c>
      <c r="CE61">
        <v>0</v>
      </c>
      <c r="CF61">
        <v>0.17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4.0654599999999999</v>
      </c>
      <c r="CM61">
        <v>1.870312</v>
      </c>
      <c r="CN61">
        <v>3.5429620000000002</v>
      </c>
      <c r="CO61">
        <v>3</v>
      </c>
      <c r="CP61">
        <v>0.99528000000000005</v>
      </c>
      <c r="CQ61">
        <v>1.396895</v>
      </c>
      <c r="CR61">
        <v>2.34</v>
      </c>
      <c r="CS61">
        <v>1.9421999999999999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80.212430000000026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98.298000000000002</v>
      </c>
      <c r="J62">
        <v>1.143</v>
      </c>
      <c r="K62">
        <v>687.84215500000005</v>
      </c>
      <c r="L62">
        <v>656.40412500000002</v>
      </c>
      <c r="M62">
        <v>92.92</v>
      </c>
      <c r="N62">
        <v>119.15625</v>
      </c>
      <c r="O62">
        <v>124.79062500000001</v>
      </c>
      <c r="P62">
        <v>127.262</v>
      </c>
      <c r="Q62">
        <v>21.938279999999999</v>
      </c>
      <c r="R62">
        <v>42.846803999999999</v>
      </c>
      <c r="S62">
        <v>26.620229999999999</v>
      </c>
      <c r="T62">
        <v>0.5625</v>
      </c>
      <c r="U62">
        <v>279.18</v>
      </c>
      <c r="V62">
        <v>11.661683</v>
      </c>
      <c r="W62">
        <v>43.837539999999997</v>
      </c>
      <c r="X62">
        <v>147.515625</v>
      </c>
      <c r="Y62">
        <v>0</v>
      </c>
      <c r="Z62">
        <v>0</v>
      </c>
      <c r="AA62">
        <v>0</v>
      </c>
      <c r="AB62">
        <v>3.47</v>
      </c>
      <c r="AC62">
        <v>0</v>
      </c>
      <c r="AD62">
        <v>1.367</v>
      </c>
      <c r="AE62">
        <v>0</v>
      </c>
      <c r="AF62">
        <v>9.1440000000000001</v>
      </c>
      <c r="AG62">
        <v>44.1464</v>
      </c>
      <c r="AH62">
        <v>0</v>
      </c>
      <c r="AI62">
        <v>0</v>
      </c>
      <c r="AJ62">
        <v>0</v>
      </c>
      <c r="AK62">
        <v>54.441000000000003</v>
      </c>
      <c r="AL62">
        <v>2.5564</v>
      </c>
      <c r="AM62">
        <v>0</v>
      </c>
      <c r="AN62">
        <v>0.74441999999999997</v>
      </c>
      <c r="AO62">
        <v>0</v>
      </c>
      <c r="AP62">
        <v>1.9215</v>
      </c>
      <c r="AQ62">
        <v>0</v>
      </c>
      <c r="AR62">
        <v>15.456</v>
      </c>
      <c r="AS62">
        <v>10.358040000000001</v>
      </c>
      <c r="AT62">
        <v>14.9968</v>
      </c>
      <c r="AU62">
        <v>0</v>
      </c>
      <c r="AV62">
        <v>40.990400000000001</v>
      </c>
      <c r="AW62">
        <v>54.061799999999998</v>
      </c>
      <c r="AX62">
        <v>1.143</v>
      </c>
      <c r="AY62">
        <v>0</v>
      </c>
      <c r="AZ62">
        <f t="shared" si="0"/>
        <v>80.344210000000018</v>
      </c>
      <c r="BA62">
        <f t="shared" si="1"/>
        <v>2845.219787</v>
      </c>
      <c r="BD62">
        <v>3.3783400000000001</v>
      </c>
      <c r="BE62">
        <v>0</v>
      </c>
      <c r="BF62">
        <v>2.035E-2</v>
      </c>
      <c r="BG62">
        <v>0</v>
      </c>
      <c r="BH62">
        <v>3.7000000000000002E-3</v>
      </c>
      <c r="BI62">
        <v>0.84623999999999999</v>
      </c>
      <c r="BJ62">
        <v>0</v>
      </c>
      <c r="BK62">
        <v>0</v>
      </c>
      <c r="BL62">
        <v>0</v>
      </c>
      <c r="BM62">
        <v>0</v>
      </c>
      <c r="BN62">
        <v>2.0799999999999999E-2</v>
      </c>
      <c r="BO62">
        <v>2.02</v>
      </c>
      <c r="BP62">
        <v>2.19</v>
      </c>
      <c r="BQ62">
        <v>3.4642300000000001</v>
      </c>
      <c r="BR62">
        <v>0</v>
      </c>
      <c r="BS62">
        <v>1.64</v>
      </c>
      <c r="BT62">
        <v>0</v>
      </c>
      <c r="BU62">
        <v>2.85948</v>
      </c>
      <c r="BV62">
        <v>1.274035</v>
      </c>
      <c r="BW62">
        <v>6.3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1.78</v>
      </c>
      <c r="CC62">
        <v>1.47</v>
      </c>
      <c r="CD62">
        <v>0.98</v>
      </c>
      <c r="CE62">
        <v>0</v>
      </c>
      <c r="CF62">
        <v>0.17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4.2372399999999999</v>
      </c>
      <c r="CM62">
        <v>1.870312</v>
      </c>
      <c r="CN62">
        <v>3.5429620000000002</v>
      </c>
      <c r="CO62">
        <v>3</v>
      </c>
      <c r="CP62">
        <v>0.99528000000000005</v>
      </c>
      <c r="CQ62">
        <v>1.396895</v>
      </c>
      <c r="CR62">
        <v>2.34</v>
      </c>
      <c r="CS62">
        <v>1.9421999999999999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80.344210000000018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98.298000000000002</v>
      </c>
      <c r="J63">
        <v>1.143</v>
      </c>
      <c r="K63">
        <v>687.84215500000005</v>
      </c>
      <c r="L63">
        <v>656.40412500000002</v>
      </c>
      <c r="M63">
        <v>92.92</v>
      </c>
      <c r="N63">
        <v>119.15625</v>
      </c>
      <c r="O63">
        <v>124.79062500000001</v>
      </c>
      <c r="P63">
        <v>127.262</v>
      </c>
      <c r="Q63">
        <v>21.938279999999999</v>
      </c>
      <c r="R63">
        <v>42.846803999999999</v>
      </c>
      <c r="S63">
        <v>26.620229999999999</v>
      </c>
      <c r="T63">
        <v>0.5625</v>
      </c>
      <c r="U63">
        <v>279.18</v>
      </c>
      <c r="V63">
        <v>11.661683</v>
      </c>
      <c r="W63">
        <v>43.837539999999997</v>
      </c>
      <c r="X63">
        <v>147.515625</v>
      </c>
      <c r="Y63">
        <v>0</v>
      </c>
      <c r="Z63">
        <v>0</v>
      </c>
      <c r="AA63">
        <v>0</v>
      </c>
      <c r="AB63">
        <v>3.47</v>
      </c>
      <c r="AC63">
        <v>0</v>
      </c>
      <c r="AD63">
        <v>1.367</v>
      </c>
      <c r="AE63">
        <v>0</v>
      </c>
      <c r="AF63">
        <v>9.1440000000000001</v>
      </c>
      <c r="AG63">
        <v>44.1464</v>
      </c>
      <c r="AH63">
        <v>0</v>
      </c>
      <c r="AI63">
        <v>0</v>
      </c>
      <c r="AJ63">
        <v>0</v>
      </c>
      <c r="AK63">
        <v>54.441000000000003</v>
      </c>
      <c r="AL63">
        <v>2.5564</v>
      </c>
      <c r="AM63">
        <v>0</v>
      </c>
      <c r="AN63">
        <v>0.74441999999999997</v>
      </c>
      <c r="AO63">
        <v>0</v>
      </c>
      <c r="AP63">
        <v>1.9215</v>
      </c>
      <c r="AQ63">
        <v>0</v>
      </c>
      <c r="AR63">
        <v>15.456</v>
      </c>
      <c r="AS63">
        <v>13.452</v>
      </c>
      <c r="AT63">
        <v>14.9968</v>
      </c>
      <c r="AU63">
        <v>0</v>
      </c>
      <c r="AV63">
        <v>40.990400000000001</v>
      </c>
      <c r="AW63">
        <v>54.061799999999998</v>
      </c>
      <c r="AX63">
        <v>1.143</v>
      </c>
      <c r="AY63">
        <v>0</v>
      </c>
      <c r="AZ63">
        <f t="shared" si="0"/>
        <v>80.515990000000002</v>
      </c>
      <c r="BA63">
        <f t="shared" si="1"/>
        <v>2848.4855269999998</v>
      </c>
      <c r="BD63">
        <v>3.3783400000000001</v>
      </c>
      <c r="BE63">
        <v>0</v>
      </c>
      <c r="BF63">
        <v>2.035E-2</v>
      </c>
      <c r="BG63">
        <v>0</v>
      </c>
      <c r="BH63">
        <v>3.7000000000000002E-3</v>
      </c>
      <c r="BI63">
        <v>0.84623999999999999</v>
      </c>
      <c r="BJ63">
        <v>0</v>
      </c>
      <c r="BK63">
        <v>0</v>
      </c>
      <c r="BL63">
        <v>0</v>
      </c>
      <c r="BM63">
        <v>0</v>
      </c>
      <c r="BN63">
        <v>2.0799999999999999E-2</v>
      </c>
      <c r="BO63">
        <v>2.02</v>
      </c>
      <c r="BP63">
        <v>2.19</v>
      </c>
      <c r="BQ63">
        <v>3.4642300000000001</v>
      </c>
      <c r="BR63">
        <v>0</v>
      </c>
      <c r="BS63">
        <v>1.64</v>
      </c>
      <c r="BT63">
        <v>0</v>
      </c>
      <c r="BU63">
        <v>2.85948</v>
      </c>
      <c r="BV63">
        <v>1.274035</v>
      </c>
      <c r="BW63">
        <v>6.3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1.78</v>
      </c>
      <c r="CC63">
        <v>1.47</v>
      </c>
      <c r="CD63">
        <v>0.98</v>
      </c>
      <c r="CE63">
        <v>0</v>
      </c>
      <c r="CF63">
        <v>0.17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4.4090199999999999</v>
      </c>
      <c r="CM63">
        <v>1.870312</v>
      </c>
      <c r="CN63">
        <v>3.5429620000000002</v>
      </c>
      <c r="CO63">
        <v>3</v>
      </c>
      <c r="CP63">
        <v>0.99528000000000005</v>
      </c>
      <c r="CQ63">
        <v>1.396895</v>
      </c>
      <c r="CR63">
        <v>2.34</v>
      </c>
      <c r="CS63">
        <v>1.9421999999999999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80.515990000000002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98.298000000000002</v>
      </c>
      <c r="J64">
        <v>1.143</v>
      </c>
      <c r="K64">
        <v>687.84215500000005</v>
      </c>
      <c r="L64">
        <v>656.40412500000002</v>
      </c>
      <c r="M64">
        <v>92.92</v>
      </c>
      <c r="N64">
        <v>119.15625</v>
      </c>
      <c r="O64">
        <v>124.79062500000001</v>
      </c>
      <c r="P64">
        <v>127.262</v>
      </c>
      <c r="Q64">
        <v>21.938279999999999</v>
      </c>
      <c r="R64">
        <v>42.846803999999999</v>
      </c>
      <c r="S64">
        <v>26.620229999999999</v>
      </c>
      <c r="T64">
        <v>0.5625</v>
      </c>
      <c r="U64">
        <v>279.18</v>
      </c>
      <c r="V64">
        <v>11.661683</v>
      </c>
      <c r="W64">
        <v>43.837539999999997</v>
      </c>
      <c r="X64">
        <v>147.515625</v>
      </c>
      <c r="Y64">
        <v>0</v>
      </c>
      <c r="Z64">
        <v>0</v>
      </c>
      <c r="AA64">
        <v>0</v>
      </c>
      <c r="AB64">
        <v>3.47</v>
      </c>
      <c r="AC64">
        <v>0</v>
      </c>
      <c r="AD64">
        <v>1.367</v>
      </c>
      <c r="AE64">
        <v>0</v>
      </c>
      <c r="AF64">
        <v>9.1440000000000001</v>
      </c>
      <c r="AG64">
        <v>44.1464</v>
      </c>
      <c r="AH64">
        <v>0</v>
      </c>
      <c r="AI64">
        <v>0</v>
      </c>
      <c r="AJ64">
        <v>0</v>
      </c>
      <c r="AK64">
        <v>54.441000000000003</v>
      </c>
      <c r="AL64">
        <v>2.5564</v>
      </c>
      <c r="AM64">
        <v>0</v>
      </c>
      <c r="AN64">
        <v>0.74441999999999997</v>
      </c>
      <c r="AO64">
        <v>0</v>
      </c>
      <c r="AP64">
        <v>1.9215</v>
      </c>
      <c r="AQ64">
        <v>0</v>
      </c>
      <c r="AR64">
        <v>15.456</v>
      </c>
      <c r="AS64">
        <v>13.452</v>
      </c>
      <c r="AT64">
        <v>14.9968</v>
      </c>
      <c r="AU64">
        <v>0</v>
      </c>
      <c r="AV64">
        <v>40.990400000000001</v>
      </c>
      <c r="AW64">
        <v>54.061799999999998</v>
      </c>
      <c r="AX64">
        <v>1.143</v>
      </c>
      <c r="AY64">
        <v>0</v>
      </c>
      <c r="AZ64">
        <f t="shared" si="0"/>
        <v>80.601880000000008</v>
      </c>
      <c r="BA64">
        <f t="shared" si="1"/>
        <v>2848.5714170000001</v>
      </c>
      <c r="BD64">
        <v>3.3783400000000001</v>
      </c>
      <c r="BE64">
        <v>0</v>
      </c>
      <c r="BF64">
        <v>2.035E-2</v>
      </c>
      <c r="BG64">
        <v>0</v>
      </c>
      <c r="BH64">
        <v>3.7000000000000002E-3</v>
      </c>
      <c r="BI64">
        <v>0.84623999999999999</v>
      </c>
      <c r="BJ64">
        <v>0</v>
      </c>
      <c r="BK64">
        <v>0</v>
      </c>
      <c r="BL64">
        <v>0</v>
      </c>
      <c r="BM64">
        <v>0</v>
      </c>
      <c r="BN64">
        <v>2.0799999999999999E-2</v>
      </c>
      <c r="BO64">
        <v>2.02</v>
      </c>
      <c r="BP64">
        <v>2.19</v>
      </c>
      <c r="BQ64">
        <v>3.4642300000000001</v>
      </c>
      <c r="BR64">
        <v>0</v>
      </c>
      <c r="BS64">
        <v>1.64</v>
      </c>
      <c r="BT64">
        <v>0</v>
      </c>
      <c r="BU64">
        <v>2.85948</v>
      </c>
      <c r="BV64">
        <v>1.274035</v>
      </c>
      <c r="BW64">
        <v>6.3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1.78</v>
      </c>
      <c r="CC64">
        <v>1.47</v>
      </c>
      <c r="CD64">
        <v>0.98</v>
      </c>
      <c r="CE64">
        <v>0</v>
      </c>
      <c r="CF64">
        <v>0.17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4.49491</v>
      </c>
      <c r="CM64">
        <v>1.870312</v>
      </c>
      <c r="CN64">
        <v>3.5429620000000002</v>
      </c>
      <c r="CO64">
        <v>3</v>
      </c>
      <c r="CP64">
        <v>0.99528000000000005</v>
      </c>
      <c r="CQ64">
        <v>1.396895</v>
      </c>
      <c r="CR64">
        <v>2.34</v>
      </c>
      <c r="CS64">
        <v>1.9421999999999999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80.601880000000008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98.298000000000002</v>
      </c>
      <c r="J65">
        <v>1.143</v>
      </c>
      <c r="K65">
        <v>687.84215500000005</v>
      </c>
      <c r="L65">
        <v>656.40412500000002</v>
      </c>
      <c r="M65">
        <v>92.92</v>
      </c>
      <c r="N65">
        <v>119.15625</v>
      </c>
      <c r="O65">
        <v>124.79062500000001</v>
      </c>
      <c r="P65">
        <v>127.262</v>
      </c>
      <c r="Q65">
        <v>21.938279999999999</v>
      </c>
      <c r="R65">
        <v>42.846803999999999</v>
      </c>
      <c r="S65">
        <v>26.620229999999999</v>
      </c>
      <c r="T65">
        <v>0.5625</v>
      </c>
      <c r="U65">
        <v>279.18</v>
      </c>
      <c r="V65">
        <v>11.661683</v>
      </c>
      <c r="W65">
        <v>43.837539999999997</v>
      </c>
      <c r="X65">
        <v>147.515625</v>
      </c>
      <c r="Y65">
        <v>0</v>
      </c>
      <c r="Z65">
        <v>0</v>
      </c>
      <c r="AA65">
        <v>0</v>
      </c>
      <c r="AB65">
        <v>3.47</v>
      </c>
      <c r="AC65">
        <v>0</v>
      </c>
      <c r="AD65">
        <v>1.367</v>
      </c>
      <c r="AE65">
        <v>0</v>
      </c>
      <c r="AF65">
        <v>9.1440000000000001</v>
      </c>
      <c r="AG65">
        <v>44.1464</v>
      </c>
      <c r="AH65">
        <v>2.931</v>
      </c>
      <c r="AI65">
        <v>0</v>
      </c>
      <c r="AJ65">
        <v>0</v>
      </c>
      <c r="AK65">
        <v>54.441000000000003</v>
      </c>
      <c r="AL65">
        <v>2.5564</v>
      </c>
      <c r="AM65">
        <v>0</v>
      </c>
      <c r="AN65">
        <v>0.74441999999999997</v>
      </c>
      <c r="AO65">
        <v>0</v>
      </c>
      <c r="AP65">
        <v>1.9215</v>
      </c>
      <c r="AQ65">
        <v>0</v>
      </c>
      <c r="AR65">
        <v>11.04</v>
      </c>
      <c r="AS65">
        <v>13.452</v>
      </c>
      <c r="AT65">
        <v>14.9968</v>
      </c>
      <c r="AU65">
        <v>0</v>
      </c>
      <c r="AV65">
        <v>40.990400000000001</v>
      </c>
      <c r="AW65">
        <v>54.061799999999998</v>
      </c>
      <c r="AX65">
        <v>1.143</v>
      </c>
      <c r="AY65">
        <v>0</v>
      </c>
      <c r="AZ65">
        <f t="shared" si="0"/>
        <v>80.767430000000004</v>
      </c>
      <c r="BA65">
        <f t="shared" si="1"/>
        <v>2847.2519669999997</v>
      </c>
      <c r="BD65">
        <v>3.3783400000000001</v>
      </c>
      <c r="BE65">
        <v>0</v>
      </c>
      <c r="BF65">
        <v>2.035E-2</v>
      </c>
      <c r="BG65">
        <v>0</v>
      </c>
      <c r="BH65">
        <v>3.7000000000000002E-3</v>
      </c>
      <c r="BI65">
        <v>0.84623999999999999</v>
      </c>
      <c r="BJ65">
        <v>0</v>
      </c>
      <c r="BK65">
        <v>0</v>
      </c>
      <c r="BL65">
        <v>0</v>
      </c>
      <c r="BM65">
        <v>0</v>
      </c>
      <c r="BN65">
        <v>2.0799999999999999E-2</v>
      </c>
      <c r="BO65">
        <v>2.02</v>
      </c>
      <c r="BP65">
        <v>2.19</v>
      </c>
      <c r="BQ65">
        <v>3.4642300000000001</v>
      </c>
      <c r="BR65">
        <v>0</v>
      </c>
      <c r="BS65">
        <v>1.64</v>
      </c>
      <c r="BT65">
        <v>0</v>
      </c>
      <c r="BU65">
        <v>2.85948</v>
      </c>
      <c r="BV65">
        <v>1.274035</v>
      </c>
      <c r="BW65">
        <v>6.3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1.78</v>
      </c>
      <c r="CC65">
        <v>1.47</v>
      </c>
      <c r="CD65">
        <v>0.98</v>
      </c>
      <c r="CE65">
        <v>0</v>
      </c>
      <c r="CF65">
        <v>0.17</v>
      </c>
      <c r="CG65">
        <v>3.77</v>
      </c>
      <c r="CH65">
        <v>2.24E-2</v>
      </c>
      <c r="CI65">
        <v>7.24</v>
      </c>
      <c r="CJ65">
        <v>1.92</v>
      </c>
      <c r="CK65">
        <v>1.79</v>
      </c>
      <c r="CL65">
        <v>4.6380600000000003</v>
      </c>
      <c r="CM65">
        <v>1.870312</v>
      </c>
      <c r="CN65">
        <v>3.5429620000000002</v>
      </c>
      <c r="CO65">
        <v>3</v>
      </c>
      <c r="CP65">
        <v>0.99528000000000005</v>
      </c>
      <c r="CQ65">
        <v>1.396895</v>
      </c>
      <c r="CR65">
        <v>2.34</v>
      </c>
      <c r="CS65">
        <v>1.9421999999999999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80.767430000000004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98.298000000000002</v>
      </c>
      <c r="J66">
        <v>1.143</v>
      </c>
      <c r="K66">
        <v>687.84215500000005</v>
      </c>
      <c r="L66">
        <v>656.40412500000002</v>
      </c>
      <c r="M66">
        <v>92.92</v>
      </c>
      <c r="N66">
        <v>119.15625</v>
      </c>
      <c r="O66">
        <v>124.79062500000001</v>
      </c>
      <c r="P66">
        <v>127.262</v>
      </c>
      <c r="Q66">
        <v>21.938279999999999</v>
      </c>
      <c r="R66">
        <v>42.846803999999999</v>
      </c>
      <c r="S66">
        <v>26.620229999999999</v>
      </c>
      <c r="T66">
        <v>0.5625</v>
      </c>
      <c r="U66">
        <v>279.18</v>
      </c>
      <c r="V66">
        <v>11.661683</v>
      </c>
      <c r="W66">
        <v>43.837539999999997</v>
      </c>
      <c r="X66">
        <v>147.515625</v>
      </c>
      <c r="Y66">
        <v>0</v>
      </c>
      <c r="Z66">
        <v>0</v>
      </c>
      <c r="AA66">
        <v>0</v>
      </c>
      <c r="AB66">
        <v>3.47</v>
      </c>
      <c r="AC66">
        <v>0</v>
      </c>
      <c r="AD66">
        <v>1.367</v>
      </c>
      <c r="AE66">
        <v>0</v>
      </c>
      <c r="AF66">
        <v>9.1440000000000001</v>
      </c>
      <c r="AG66">
        <v>44.1464</v>
      </c>
      <c r="AH66">
        <v>20.516999999999999</v>
      </c>
      <c r="AI66">
        <v>0</v>
      </c>
      <c r="AJ66">
        <v>0</v>
      </c>
      <c r="AK66">
        <v>54.441000000000003</v>
      </c>
      <c r="AL66">
        <v>2.5564</v>
      </c>
      <c r="AM66">
        <v>0</v>
      </c>
      <c r="AN66">
        <v>0.74441999999999997</v>
      </c>
      <c r="AO66">
        <v>0</v>
      </c>
      <c r="AP66">
        <v>1.9215</v>
      </c>
      <c r="AQ66">
        <v>16.302</v>
      </c>
      <c r="AR66">
        <v>11.04</v>
      </c>
      <c r="AS66">
        <v>13.452</v>
      </c>
      <c r="AT66">
        <v>14.9968</v>
      </c>
      <c r="AU66">
        <v>0</v>
      </c>
      <c r="AV66">
        <v>40.990400000000001</v>
      </c>
      <c r="AW66">
        <v>54.061799999999998</v>
      </c>
      <c r="AX66">
        <v>1.143</v>
      </c>
      <c r="AY66">
        <v>0</v>
      </c>
      <c r="AZ66">
        <f t="shared" si="0"/>
        <v>81.024750000000012</v>
      </c>
      <c r="BA66">
        <f t="shared" si="1"/>
        <v>2881.3972869999998</v>
      </c>
      <c r="BD66">
        <v>3.3783400000000001</v>
      </c>
      <c r="BE66">
        <v>0</v>
      </c>
      <c r="BF66">
        <v>2.035E-2</v>
      </c>
      <c r="BG66">
        <v>0</v>
      </c>
      <c r="BH66">
        <v>3.7000000000000002E-3</v>
      </c>
      <c r="BI66">
        <v>0.84623999999999999</v>
      </c>
      <c r="BJ66">
        <v>0</v>
      </c>
      <c r="BK66">
        <v>0</v>
      </c>
      <c r="BL66">
        <v>0</v>
      </c>
      <c r="BM66">
        <v>0</v>
      </c>
      <c r="BN66">
        <v>2.0799999999999999E-2</v>
      </c>
      <c r="BO66">
        <v>2.02</v>
      </c>
      <c r="BP66">
        <v>2.19</v>
      </c>
      <c r="BQ66">
        <v>3.4642300000000001</v>
      </c>
      <c r="BR66">
        <v>0</v>
      </c>
      <c r="BS66">
        <v>1.64</v>
      </c>
      <c r="BT66">
        <v>0</v>
      </c>
      <c r="BU66">
        <v>2.85948</v>
      </c>
      <c r="BV66">
        <v>1.274035</v>
      </c>
      <c r="BW66">
        <v>6.3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1.78</v>
      </c>
      <c r="CC66">
        <v>1.47</v>
      </c>
      <c r="CD66">
        <v>0.98</v>
      </c>
      <c r="CE66">
        <v>0</v>
      </c>
      <c r="CF66">
        <v>0.17</v>
      </c>
      <c r="CG66">
        <v>3.77</v>
      </c>
      <c r="CH66">
        <v>0.16520000000000001</v>
      </c>
      <c r="CI66">
        <v>7.24</v>
      </c>
      <c r="CJ66">
        <v>1.92</v>
      </c>
      <c r="CK66">
        <v>1.79</v>
      </c>
      <c r="CL66">
        <v>4.75258</v>
      </c>
      <c r="CM66">
        <v>1.870312</v>
      </c>
      <c r="CN66">
        <v>3.5429620000000002</v>
      </c>
      <c r="CO66">
        <v>3</v>
      </c>
      <c r="CP66">
        <v>0.99528000000000005</v>
      </c>
      <c r="CQ66">
        <v>1.396895</v>
      </c>
      <c r="CR66">
        <v>2.34</v>
      </c>
      <c r="CS66">
        <v>1.9421999999999999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81.024750000000012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98.298000000000002</v>
      </c>
      <c r="J67">
        <v>1.143</v>
      </c>
      <c r="K67">
        <v>687.84215500000005</v>
      </c>
      <c r="L67">
        <v>656.40412500000002</v>
      </c>
      <c r="M67">
        <v>92.92</v>
      </c>
      <c r="N67">
        <v>119.15625</v>
      </c>
      <c r="O67">
        <v>124.79062500000001</v>
      </c>
      <c r="P67">
        <v>127.262</v>
      </c>
      <c r="Q67">
        <v>21.938279999999999</v>
      </c>
      <c r="R67">
        <v>42.846803999999999</v>
      </c>
      <c r="S67">
        <v>26.620229999999999</v>
      </c>
      <c r="T67">
        <v>0.5625</v>
      </c>
      <c r="U67">
        <v>279.18</v>
      </c>
      <c r="V67">
        <v>11.661683</v>
      </c>
      <c r="W67">
        <v>43.837539999999997</v>
      </c>
      <c r="X67">
        <v>147.515625</v>
      </c>
      <c r="Y67">
        <v>0</v>
      </c>
      <c r="Z67">
        <v>0</v>
      </c>
      <c r="AA67">
        <v>0</v>
      </c>
      <c r="AB67">
        <v>3.47</v>
      </c>
      <c r="AC67">
        <v>0</v>
      </c>
      <c r="AD67">
        <v>1.367</v>
      </c>
      <c r="AE67">
        <v>0</v>
      </c>
      <c r="AF67">
        <v>9.1440000000000001</v>
      </c>
      <c r="AG67">
        <v>44.1464</v>
      </c>
      <c r="AH67">
        <v>24.131900000000002</v>
      </c>
      <c r="AI67">
        <v>0</v>
      </c>
      <c r="AJ67">
        <v>0</v>
      </c>
      <c r="AK67">
        <v>54.441000000000003</v>
      </c>
      <c r="AL67">
        <v>2.5564</v>
      </c>
      <c r="AM67">
        <v>5.4608400000000001</v>
      </c>
      <c r="AN67">
        <v>0.74441999999999997</v>
      </c>
      <c r="AO67">
        <v>0</v>
      </c>
      <c r="AP67">
        <v>2.5619999999999998</v>
      </c>
      <c r="AQ67">
        <v>16.302</v>
      </c>
      <c r="AR67">
        <v>8.8320000000000007</v>
      </c>
      <c r="AS67">
        <v>12.1068</v>
      </c>
      <c r="AT67">
        <v>14.9968</v>
      </c>
      <c r="AU67">
        <v>0</v>
      </c>
      <c r="AV67">
        <v>40.990400000000001</v>
      </c>
      <c r="AW67">
        <v>54.061799999999998</v>
      </c>
      <c r="AX67">
        <v>1.143</v>
      </c>
      <c r="AY67">
        <v>0</v>
      </c>
      <c r="AZ67">
        <f t="shared" si="0"/>
        <v>81.16743000000001</v>
      </c>
      <c r="BA67">
        <f t="shared" si="1"/>
        <v>2887.7030069999996</v>
      </c>
      <c r="BD67">
        <v>3.3783400000000001</v>
      </c>
      <c r="BE67">
        <v>0</v>
      </c>
      <c r="BF67">
        <v>2.035E-2</v>
      </c>
      <c r="BG67">
        <v>0</v>
      </c>
      <c r="BH67">
        <v>3.7000000000000002E-3</v>
      </c>
      <c r="BI67">
        <v>0.84623999999999999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3.4642300000000001</v>
      </c>
      <c r="BR67">
        <v>0</v>
      </c>
      <c r="BS67">
        <v>1.64</v>
      </c>
      <c r="BT67">
        <v>0</v>
      </c>
      <c r="BU67">
        <v>2.85948</v>
      </c>
      <c r="BV67">
        <v>1.274035</v>
      </c>
      <c r="BW67">
        <v>6.3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1.78</v>
      </c>
      <c r="CC67">
        <v>1.47</v>
      </c>
      <c r="CD67">
        <v>0.98</v>
      </c>
      <c r="CE67">
        <v>0</v>
      </c>
      <c r="CF67">
        <v>0.17</v>
      </c>
      <c r="CG67">
        <v>3.77</v>
      </c>
      <c r="CH67">
        <v>0.19320000000000001</v>
      </c>
      <c r="CI67">
        <v>7.24</v>
      </c>
      <c r="CJ67">
        <v>1.92</v>
      </c>
      <c r="CK67">
        <v>1.79</v>
      </c>
      <c r="CL67">
        <v>4.8670999999999998</v>
      </c>
      <c r="CM67">
        <v>1.870312</v>
      </c>
      <c r="CN67">
        <v>3.5429620000000002</v>
      </c>
      <c r="CO67">
        <v>3</v>
      </c>
      <c r="CP67">
        <v>0.99528000000000005</v>
      </c>
      <c r="CQ67">
        <v>1.396895</v>
      </c>
      <c r="CR67">
        <v>2.34</v>
      </c>
      <c r="CS67">
        <v>1.9421999999999999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81.16743000000001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98.298000000000002</v>
      </c>
      <c r="J68">
        <v>1.143</v>
      </c>
      <c r="K68">
        <v>687.84215500000005</v>
      </c>
      <c r="L68">
        <v>656.40412500000002</v>
      </c>
      <c r="M68">
        <v>92.92</v>
      </c>
      <c r="N68">
        <v>119.15625</v>
      </c>
      <c r="O68">
        <v>124.79062500000001</v>
      </c>
      <c r="P68">
        <v>127.262</v>
      </c>
      <c r="Q68">
        <v>21.938279999999999</v>
      </c>
      <c r="R68">
        <v>42.846803999999999</v>
      </c>
      <c r="S68">
        <v>26.620229999999999</v>
      </c>
      <c r="T68">
        <v>0.5625</v>
      </c>
      <c r="U68">
        <v>279.18</v>
      </c>
      <c r="V68">
        <v>11.661683</v>
      </c>
      <c r="W68">
        <v>43.837539999999997</v>
      </c>
      <c r="X68">
        <v>147.515625</v>
      </c>
      <c r="Y68">
        <v>0</v>
      </c>
      <c r="Z68">
        <v>1.1000000000000001</v>
      </c>
      <c r="AA68">
        <v>0</v>
      </c>
      <c r="AB68">
        <v>3.47</v>
      </c>
      <c r="AC68">
        <v>0</v>
      </c>
      <c r="AD68">
        <v>1.367</v>
      </c>
      <c r="AE68">
        <v>0</v>
      </c>
      <c r="AF68">
        <v>9.1440000000000001</v>
      </c>
      <c r="AG68">
        <v>44.1464</v>
      </c>
      <c r="AH68">
        <v>48.263800000000003</v>
      </c>
      <c r="AI68">
        <v>0</v>
      </c>
      <c r="AJ68">
        <v>0</v>
      </c>
      <c r="AK68">
        <v>54.441000000000003</v>
      </c>
      <c r="AL68">
        <v>2.5564</v>
      </c>
      <c r="AM68">
        <v>5.4608400000000001</v>
      </c>
      <c r="AN68">
        <v>0.74441999999999997</v>
      </c>
      <c r="AO68">
        <v>0</v>
      </c>
      <c r="AP68">
        <v>2.5619999999999998</v>
      </c>
      <c r="AQ68">
        <v>32.603999999999999</v>
      </c>
      <c r="AR68">
        <v>8.8320000000000007</v>
      </c>
      <c r="AS68">
        <v>12.1068</v>
      </c>
      <c r="AT68">
        <v>14.9968</v>
      </c>
      <c r="AU68">
        <v>0</v>
      </c>
      <c r="AV68">
        <v>40.990400000000001</v>
      </c>
      <c r="AW68">
        <v>54.061799999999998</v>
      </c>
      <c r="AX68">
        <v>1.143</v>
      </c>
      <c r="AY68">
        <v>0</v>
      </c>
      <c r="AZ68">
        <f t="shared" ref="AZ68:AZ98" si="3">DJ68</f>
        <v>81.36063</v>
      </c>
      <c r="BA68">
        <f t="shared" ref="BA68:BA98" si="4">SUM(B68:AZ68)</f>
        <v>2929.4301069999997</v>
      </c>
      <c r="BD68">
        <v>3.3783400000000001</v>
      </c>
      <c r="BE68">
        <v>0</v>
      </c>
      <c r="BF68">
        <v>2.035E-2</v>
      </c>
      <c r="BG68">
        <v>0</v>
      </c>
      <c r="BH68">
        <v>3.7000000000000002E-3</v>
      </c>
      <c r="BI68">
        <v>0.84623999999999999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3.4642300000000001</v>
      </c>
      <c r="BR68">
        <v>0</v>
      </c>
      <c r="BS68">
        <v>1.64</v>
      </c>
      <c r="BT68">
        <v>0</v>
      </c>
      <c r="BU68">
        <v>2.85948</v>
      </c>
      <c r="BV68">
        <v>1.274035</v>
      </c>
      <c r="BW68">
        <v>6.3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1.78</v>
      </c>
      <c r="CC68">
        <v>1.47</v>
      </c>
      <c r="CD68">
        <v>0.98</v>
      </c>
      <c r="CE68">
        <v>0</v>
      </c>
      <c r="CF68">
        <v>0.17</v>
      </c>
      <c r="CG68">
        <v>3.77</v>
      </c>
      <c r="CH68">
        <v>0.38640000000000002</v>
      </c>
      <c r="CI68">
        <v>7.24</v>
      </c>
      <c r="CJ68">
        <v>1.92</v>
      </c>
      <c r="CK68">
        <v>1.79</v>
      </c>
      <c r="CL68">
        <v>4.8670999999999998</v>
      </c>
      <c r="CM68">
        <v>1.870312</v>
      </c>
      <c r="CN68">
        <v>3.5429620000000002</v>
      </c>
      <c r="CO68">
        <v>3</v>
      </c>
      <c r="CP68">
        <v>0.99528000000000005</v>
      </c>
      <c r="CQ68">
        <v>1.396895</v>
      </c>
      <c r="CR68">
        <v>2.34</v>
      </c>
      <c r="CS68">
        <v>1.9421999999999999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81.36063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98.298000000000002</v>
      </c>
      <c r="J69">
        <v>1.143</v>
      </c>
      <c r="K69">
        <v>687.84215500000005</v>
      </c>
      <c r="L69">
        <v>656.40412500000002</v>
      </c>
      <c r="M69">
        <v>92.92</v>
      </c>
      <c r="N69">
        <v>119.15625</v>
      </c>
      <c r="O69">
        <v>124.79062500000001</v>
      </c>
      <c r="P69">
        <v>127.262</v>
      </c>
      <c r="Q69">
        <v>21.938279999999999</v>
      </c>
      <c r="R69">
        <v>42.846803999999999</v>
      </c>
      <c r="S69">
        <v>26.620229999999999</v>
      </c>
      <c r="T69">
        <v>0.5625</v>
      </c>
      <c r="U69">
        <v>279.18</v>
      </c>
      <c r="V69">
        <v>11.661683</v>
      </c>
      <c r="W69">
        <v>43.837539999999997</v>
      </c>
      <c r="X69">
        <v>147.515625</v>
      </c>
      <c r="Y69">
        <v>0</v>
      </c>
      <c r="Z69">
        <v>6.5537999999999998</v>
      </c>
      <c r="AA69">
        <v>0</v>
      </c>
      <c r="AB69">
        <v>3.47</v>
      </c>
      <c r="AC69">
        <v>0</v>
      </c>
      <c r="AD69">
        <v>1.367</v>
      </c>
      <c r="AE69">
        <v>0</v>
      </c>
      <c r="AF69">
        <v>9.1440000000000001</v>
      </c>
      <c r="AG69">
        <v>44.1464</v>
      </c>
      <c r="AH69">
        <v>48.263800000000003</v>
      </c>
      <c r="AI69">
        <v>0</v>
      </c>
      <c r="AJ69">
        <v>0</v>
      </c>
      <c r="AK69">
        <v>54.441000000000003</v>
      </c>
      <c r="AL69">
        <v>2.5564</v>
      </c>
      <c r="AM69">
        <v>10.92168</v>
      </c>
      <c r="AN69">
        <v>0.74441999999999997</v>
      </c>
      <c r="AO69">
        <v>0</v>
      </c>
      <c r="AP69">
        <v>2.5619999999999998</v>
      </c>
      <c r="AQ69">
        <v>32.603999999999999</v>
      </c>
      <c r="AR69">
        <v>6.6239999999999997</v>
      </c>
      <c r="AS69">
        <v>10.358040000000001</v>
      </c>
      <c r="AT69">
        <v>14.9968</v>
      </c>
      <c r="AU69">
        <v>0</v>
      </c>
      <c r="AV69">
        <v>40.990400000000001</v>
      </c>
      <c r="AW69">
        <v>54.061799999999998</v>
      </c>
      <c r="AX69">
        <v>1.143</v>
      </c>
      <c r="AY69">
        <v>0</v>
      </c>
      <c r="AZ69">
        <f t="shared" si="3"/>
        <v>81.36063</v>
      </c>
      <c r="BA69">
        <f t="shared" si="4"/>
        <v>2936.3879869999996</v>
      </c>
      <c r="BD69">
        <v>3.3783400000000001</v>
      </c>
      <c r="BE69">
        <v>0</v>
      </c>
      <c r="BF69">
        <v>2.035E-2</v>
      </c>
      <c r="BG69">
        <v>0</v>
      </c>
      <c r="BH69">
        <v>3.7000000000000002E-3</v>
      </c>
      <c r="BI69">
        <v>0.84623999999999999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3.4642300000000001</v>
      </c>
      <c r="BR69">
        <v>0</v>
      </c>
      <c r="BS69">
        <v>1.64</v>
      </c>
      <c r="BT69">
        <v>0</v>
      </c>
      <c r="BU69">
        <v>2.85948</v>
      </c>
      <c r="BV69">
        <v>1.274035</v>
      </c>
      <c r="BW69">
        <v>6.3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1.78</v>
      </c>
      <c r="CC69">
        <v>1.47</v>
      </c>
      <c r="CD69">
        <v>0.98</v>
      </c>
      <c r="CE69">
        <v>0</v>
      </c>
      <c r="CF69">
        <v>0.17</v>
      </c>
      <c r="CG69">
        <v>3.77</v>
      </c>
      <c r="CH69">
        <v>0.38640000000000002</v>
      </c>
      <c r="CI69">
        <v>7.24</v>
      </c>
      <c r="CJ69">
        <v>1.92</v>
      </c>
      <c r="CK69">
        <v>1.79</v>
      </c>
      <c r="CL69">
        <v>4.8670999999999998</v>
      </c>
      <c r="CM69">
        <v>1.870312</v>
      </c>
      <c r="CN69">
        <v>3.5429620000000002</v>
      </c>
      <c r="CO69">
        <v>3</v>
      </c>
      <c r="CP69">
        <v>0.99528000000000005</v>
      </c>
      <c r="CQ69">
        <v>1.396895</v>
      </c>
      <c r="CR69">
        <v>2.34</v>
      </c>
      <c r="CS69">
        <v>1.9421999999999999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81.36063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98.298000000000002</v>
      </c>
      <c r="J70">
        <v>1.143</v>
      </c>
      <c r="K70">
        <v>687.84215500000005</v>
      </c>
      <c r="L70">
        <v>656.40412500000002</v>
      </c>
      <c r="M70">
        <v>92.92</v>
      </c>
      <c r="N70">
        <v>119.15625</v>
      </c>
      <c r="O70">
        <v>124.79062500000001</v>
      </c>
      <c r="P70">
        <v>127.262</v>
      </c>
      <c r="Q70">
        <v>21.938279999999999</v>
      </c>
      <c r="R70">
        <v>42.846803999999999</v>
      </c>
      <c r="S70">
        <v>26.620229999999999</v>
      </c>
      <c r="T70">
        <v>0.5625</v>
      </c>
      <c r="U70">
        <v>279.18</v>
      </c>
      <c r="V70">
        <v>11.661683</v>
      </c>
      <c r="W70">
        <v>43.837539999999997</v>
      </c>
      <c r="X70">
        <v>147.515625</v>
      </c>
      <c r="Y70">
        <v>0</v>
      </c>
      <c r="Z70">
        <v>6.5537999999999998</v>
      </c>
      <c r="AA70">
        <v>3.7919999999999998</v>
      </c>
      <c r="AB70">
        <v>3.47</v>
      </c>
      <c r="AC70">
        <v>0</v>
      </c>
      <c r="AD70">
        <v>1.367</v>
      </c>
      <c r="AE70">
        <v>17.011199999999999</v>
      </c>
      <c r="AF70">
        <v>9.1440000000000001</v>
      </c>
      <c r="AG70">
        <v>44.1464</v>
      </c>
      <c r="AH70">
        <v>49.729300000000002</v>
      </c>
      <c r="AI70">
        <v>0</v>
      </c>
      <c r="AJ70">
        <v>0</v>
      </c>
      <c r="AK70">
        <v>54.441000000000003</v>
      </c>
      <c r="AL70">
        <v>2.5564</v>
      </c>
      <c r="AM70">
        <v>10.92168</v>
      </c>
      <c r="AN70">
        <v>0.74441999999999997</v>
      </c>
      <c r="AO70">
        <v>0</v>
      </c>
      <c r="AP70">
        <v>2.5619999999999998</v>
      </c>
      <c r="AQ70">
        <v>48.905999999999999</v>
      </c>
      <c r="AR70">
        <v>6.6239999999999997</v>
      </c>
      <c r="AS70">
        <v>10.358040000000001</v>
      </c>
      <c r="AT70">
        <v>14.9968</v>
      </c>
      <c r="AU70">
        <v>0</v>
      </c>
      <c r="AV70">
        <v>40.990400000000001</v>
      </c>
      <c r="AW70">
        <v>54.061799999999998</v>
      </c>
      <c r="AX70">
        <v>1.143</v>
      </c>
      <c r="AY70">
        <v>0</v>
      </c>
      <c r="AZ70">
        <f t="shared" si="3"/>
        <v>81.371830000000003</v>
      </c>
      <c r="BA70">
        <f t="shared" si="4"/>
        <v>2974.9698869999993</v>
      </c>
      <c r="BD70">
        <v>3.3783400000000001</v>
      </c>
      <c r="BE70">
        <v>0</v>
      </c>
      <c r="BF70">
        <v>2.035E-2</v>
      </c>
      <c r="BG70">
        <v>0</v>
      </c>
      <c r="BH70">
        <v>3.7000000000000002E-3</v>
      </c>
      <c r="BI70">
        <v>0.84623999999999999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3.4642300000000001</v>
      </c>
      <c r="BR70">
        <v>0</v>
      </c>
      <c r="BS70">
        <v>1.64</v>
      </c>
      <c r="BT70">
        <v>0</v>
      </c>
      <c r="BU70">
        <v>2.85948</v>
      </c>
      <c r="BV70">
        <v>1.274035</v>
      </c>
      <c r="BW70">
        <v>6.3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1.78</v>
      </c>
      <c r="CC70">
        <v>1.47</v>
      </c>
      <c r="CD70">
        <v>0.98</v>
      </c>
      <c r="CE70">
        <v>0</v>
      </c>
      <c r="CF70">
        <v>0.17</v>
      </c>
      <c r="CG70">
        <v>3.77</v>
      </c>
      <c r="CH70">
        <v>0.39760000000000001</v>
      </c>
      <c r="CI70">
        <v>7.24</v>
      </c>
      <c r="CJ70">
        <v>1.92</v>
      </c>
      <c r="CK70">
        <v>1.79</v>
      </c>
      <c r="CL70">
        <v>4.8670999999999998</v>
      </c>
      <c r="CM70">
        <v>1.870312</v>
      </c>
      <c r="CN70">
        <v>3.5429620000000002</v>
      </c>
      <c r="CO70">
        <v>3</v>
      </c>
      <c r="CP70">
        <v>0.99528000000000005</v>
      </c>
      <c r="CQ70">
        <v>1.396895</v>
      </c>
      <c r="CR70">
        <v>2.34</v>
      </c>
      <c r="CS70">
        <v>1.9421999999999999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81.371830000000003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98.298000000000002</v>
      </c>
      <c r="J71">
        <v>1.143</v>
      </c>
      <c r="K71">
        <v>687.84215500000005</v>
      </c>
      <c r="L71">
        <v>656.40412500000002</v>
      </c>
      <c r="M71">
        <v>92.92</v>
      </c>
      <c r="N71">
        <v>119.15625</v>
      </c>
      <c r="O71">
        <v>124.79062500000001</v>
      </c>
      <c r="P71">
        <v>127.262</v>
      </c>
      <c r="Q71">
        <v>21.938279999999999</v>
      </c>
      <c r="R71">
        <v>42.846803999999999</v>
      </c>
      <c r="S71">
        <v>26.620229999999999</v>
      </c>
      <c r="T71">
        <v>0.5625</v>
      </c>
      <c r="U71">
        <v>279.18</v>
      </c>
      <c r="V71">
        <v>11.661683</v>
      </c>
      <c r="W71">
        <v>43.837539999999997</v>
      </c>
      <c r="X71">
        <v>147.515625</v>
      </c>
      <c r="Y71">
        <v>0</v>
      </c>
      <c r="Z71">
        <v>6.5537999999999998</v>
      </c>
      <c r="AA71">
        <v>14.04936</v>
      </c>
      <c r="AB71">
        <v>7.0788000000000002</v>
      </c>
      <c r="AC71">
        <v>0</v>
      </c>
      <c r="AD71">
        <v>1.367</v>
      </c>
      <c r="AE71">
        <v>34.022399999999998</v>
      </c>
      <c r="AF71">
        <v>18.288</v>
      </c>
      <c r="AG71">
        <v>44.1464</v>
      </c>
      <c r="AH71">
        <v>72.395700000000005</v>
      </c>
      <c r="AI71">
        <v>0</v>
      </c>
      <c r="AJ71">
        <v>0</v>
      </c>
      <c r="AK71">
        <v>54.441000000000003</v>
      </c>
      <c r="AL71">
        <v>2.5564</v>
      </c>
      <c r="AM71">
        <v>16.38252</v>
      </c>
      <c r="AN71">
        <v>0.74441999999999997</v>
      </c>
      <c r="AO71">
        <v>0</v>
      </c>
      <c r="AP71">
        <v>2.1777000000000002</v>
      </c>
      <c r="AQ71">
        <v>48.905999999999999</v>
      </c>
      <c r="AR71">
        <v>6.6239999999999997</v>
      </c>
      <c r="AS71">
        <v>10.358040000000001</v>
      </c>
      <c r="AT71">
        <v>14.9968</v>
      </c>
      <c r="AU71">
        <v>0</v>
      </c>
      <c r="AV71">
        <v>40.990400000000001</v>
      </c>
      <c r="AW71">
        <v>54.061799999999998</v>
      </c>
      <c r="AX71">
        <v>1.143</v>
      </c>
      <c r="AY71">
        <v>0</v>
      </c>
      <c r="AZ71">
        <f t="shared" si="3"/>
        <v>82.2102</v>
      </c>
      <c r="BA71">
        <f t="shared" si="4"/>
        <v>3043.572557</v>
      </c>
      <c r="BD71">
        <v>3.3783400000000001</v>
      </c>
      <c r="BE71">
        <v>0</v>
      </c>
      <c r="BF71">
        <v>2.0424000000000001E-2</v>
      </c>
      <c r="BG71">
        <v>0</v>
      </c>
      <c r="BH71">
        <v>3.7000000000000002E-3</v>
      </c>
      <c r="BI71">
        <v>0.84623999999999999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3.4642300000000001</v>
      </c>
      <c r="BR71">
        <v>5.5199999999999999E-2</v>
      </c>
      <c r="BS71">
        <v>1.64</v>
      </c>
      <c r="BT71">
        <v>0.33600000000000002</v>
      </c>
      <c r="BU71">
        <v>2.85948</v>
      </c>
      <c r="BV71">
        <v>1.342031</v>
      </c>
      <c r="BW71">
        <v>6.3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1.78</v>
      </c>
      <c r="CC71">
        <v>1.47</v>
      </c>
      <c r="CD71">
        <v>0.98</v>
      </c>
      <c r="CE71">
        <v>0</v>
      </c>
      <c r="CF71">
        <v>0.17</v>
      </c>
      <c r="CG71">
        <v>3.77</v>
      </c>
      <c r="CH71">
        <v>0.5796</v>
      </c>
      <c r="CI71">
        <v>7.24</v>
      </c>
      <c r="CJ71">
        <v>1.92</v>
      </c>
      <c r="CK71">
        <v>1.79</v>
      </c>
      <c r="CL71">
        <v>5.0102500000000001</v>
      </c>
      <c r="CM71">
        <v>1.870312</v>
      </c>
      <c r="CN71">
        <v>3.5429620000000002</v>
      </c>
      <c r="CO71">
        <v>3</v>
      </c>
      <c r="CP71">
        <v>0.99528000000000005</v>
      </c>
      <c r="CQ71">
        <v>1.396895</v>
      </c>
      <c r="CR71">
        <v>2.34</v>
      </c>
      <c r="CS71">
        <v>1.9961500000000001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82.2102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98.298000000000002</v>
      </c>
      <c r="J72">
        <v>1.143</v>
      </c>
      <c r="K72">
        <v>687.84215500000005</v>
      </c>
      <c r="L72">
        <v>656.40412500000002</v>
      </c>
      <c r="M72">
        <v>92.92</v>
      </c>
      <c r="N72">
        <v>119.15625</v>
      </c>
      <c r="O72">
        <v>124.79062500000001</v>
      </c>
      <c r="P72">
        <v>127.262</v>
      </c>
      <c r="Q72">
        <v>21.938279999999999</v>
      </c>
      <c r="R72">
        <v>42.846803999999999</v>
      </c>
      <c r="S72">
        <v>26.620229999999999</v>
      </c>
      <c r="T72">
        <v>0.5625</v>
      </c>
      <c r="U72">
        <v>279.18</v>
      </c>
      <c r="V72">
        <v>11.661683</v>
      </c>
      <c r="W72">
        <v>43.837539999999997</v>
      </c>
      <c r="X72">
        <v>147.515625</v>
      </c>
      <c r="Y72">
        <v>0</v>
      </c>
      <c r="Z72">
        <v>7.7</v>
      </c>
      <c r="AA72">
        <v>17.774999999999999</v>
      </c>
      <c r="AB72">
        <v>13.602399999999999</v>
      </c>
      <c r="AC72">
        <v>0</v>
      </c>
      <c r="AD72">
        <v>18.864599999999999</v>
      </c>
      <c r="AE72">
        <v>34.022399999999998</v>
      </c>
      <c r="AF72">
        <v>27.431999999999999</v>
      </c>
      <c r="AG72">
        <v>44.1464</v>
      </c>
      <c r="AH72">
        <v>96.527600000000007</v>
      </c>
      <c r="AI72">
        <v>3.9569999999999999</v>
      </c>
      <c r="AJ72">
        <v>0</v>
      </c>
      <c r="AK72">
        <v>54.441000000000003</v>
      </c>
      <c r="AL72">
        <v>2.5564</v>
      </c>
      <c r="AM72">
        <v>16.38252</v>
      </c>
      <c r="AN72">
        <v>0.74441999999999997</v>
      </c>
      <c r="AO72">
        <v>0</v>
      </c>
      <c r="AP72">
        <v>2.1777000000000002</v>
      </c>
      <c r="AQ72">
        <v>65.207999999999998</v>
      </c>
      <c r="AR72">
        <v>6.6239999999999997</v>
      </c>
      <c r="AS72">
        <v>10.358040000000001</v>
      </c>
      <c r="AT72">
        <v>14.9968</v>
      </c>
      <c r="AU72">
        <v>0</v>
      </c>
      <c r="AV72">
        <v>40.990400000000001</v>
      </c>
      <c r="AW72">
        <v>54.061799999999998</v>
      </c>
      <c r="AX72">
        <v>1.143</v>
      </c>
      <c r="AY72">
        <v>0</v>
      </c>
      <c r="AZ72">
        <f t="shared" si="3"/>
        <v>83.429617999999991</v>
      </c>
      <c r="BA72">
        <f t="shared" si="4"/>
        <v>3127.2199149999997</v>
      </c>
      <c r="BD72">
        <v>3.3783400000000001</v>
      </c>
      <c r="BE72">
        <v>0</v>
      </c>
      <c r="BF72">
        <v>2.0424000000000001E-2</v>
      </c>
      <c r="BG72">
        <v>0</v>
      </c>
      <c r="BH72">
        <v>3.7000000000000002E-3</v>
      </c>
      <c r="BI72">
        <v>0.84623999999999999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3.4642300000000001</v>
      </c>
      <c r="BR72">
        <v>0.49992799999999998</v>
      </c>
      <c r="BS72">
        <v>1.64</v>
      </c>
      <c r="BT72">
        <v>0.83160000000000001</v>
      </c>
      <c r="BU72">
        <v>2.85948</v>
      </c>
      <c r="BV72">
        <v>1.342031</v>
      </c>
      <c r="BW72">
        <v>6.3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1.78</v>
      </c>
      <c r="CC72">
        <v>1.47</v>
      </c>
      <c r="CD72">
        <v>0.98</v>
      </c>
      <c r="CE72">
        <v>0</v>
      </c>
      <c r="CF72">
        <v>0.17</v>
      </c>
      <c r="CG72">
        <v>3.77</v>
      </c>
      <c r="CH72">
        <v>0.77280000000000004</v>
      </c>
      <c r="CI72">
        <v>7.24</v>
      </c>
      <c r="CJ72">
        <v>1.92</v>
      </c>
      <c r="CK72">
        <v>1.79</v>
      </c>
      <c r="CL72">
        <v>5.0961400000000001</v>
      </c>
      <c r="CM72">
        <v>1.870312</v>
      </c>
      <c r="CN72">
        <v>3.5429620000000002</v>
      </c>
      <c r="CO72">
        <v>3</v>
      </c>
      <c r="CP72">
        <v>0.99528000000000005</v>
      </c>
      <c r="CQ72">
        <v>1.396895</v>
      </c>
      <c r="CR72">
        <v>2.34</v>
      </c>
      <c r="CS72">
        <v>1.9961500000000001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83.429617999999991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98.298000000000002</v>
      </c>
      <c r="J73">
        <v>1.143</v>
      </c>
      <c r="K73">
        <v>687.84215500000005</v>
      </c>
      <c r="L73">
        <v>656.40412500000002</v>
      </c>
      <c r="M73">
        <v>92.92</v>
      </c>
      <c r="N73">
        <v>119.15625</v>
      </c>
      <c r="O73">
        <v>124.79062500000001</v>
      </c>
      <c r="P73">
        <v>127.262</v>
      </c>
      <c r="Q73">
        <v>21.938279999999999</v>
      </c>
      <c r="R73">
        <v>42.846803999999999</v>
      </c>
      <c r="S73">
        <v>26.620229999999999</v>
      </c>
      <c r="T73">
        <v>0.5625</v>
      </c>
      <c r="U73">
        <v>279.18</v>
      </c>
      <c r="V73">
        <v>11.661683</v>
      </c>
      <c r="W73">
        <v>43.837539999999997</v>
      </c>
      <c r="X73">
        <v>147.515625</v>
      </c>
      <c r="Y73">
        <v>0</v>
      </c>
      <c r="Z73">
        <v>19.6614</v>
      </c>
      <c r="AA73">
        <v>28.09872</v>
      </c>
      <c r="AB73">
        <v>27.343599999999999</v>
      </c>
      <c r="AC73">
        <v>0</v>
      </c>
      <c r="AD73">
        <v>28.296900000000001</v>
      </c>
      <c r="AE73">
        <v>51.166499999999999</v>
      </c>
      <c r="AF73">
        <v>30.784800000000001</v>
      </c>
      <c r="AG73">
        <v>44.1464</v>
      </c>
      <c r="AH73">
        <v>120.65949999999999</v>
      </c>
      <c r="AI73">
        <v>17.146999999999998</v>
      </c>
      <c r="AJ73">
        <v>0</v>
      </c>
      <c r="AK73">
        <v>54.441000000000003</v>
      </c>
      <c r="AL73">
        <v>2.5564</v>
      </c>
      <c r="AM73">
        <v>16.38252</v>
      </c>
      <c r="AN73">
        <v>0.74441999999999997</v>
      </c>
      <c r="AO73">
        <v>0</v>
      </c>
      <c r="AP73">
        <v>2.1777000000000002</v>
      </c>
      <c r="AQ73">
        <v>65.207999999999998</v>
      </c>
      <c r="AR73">
        <v>8.8320000000000007</v>
      </c>
      <c r="AS73">
        <v>10.358040000000001</v>
      </c>
      <c r="AT73">
        <v>14.9968</v>
      </c>
      <c r="AU73">
        <v>0</v>
      </c>
      <c r="AV73">
        <v>40.990400000000001</v>
      </c>
      <c r="AW73">
        <v>54.061799999999998</v>
      </c>
      <c r="AX73">
        <v>1.143</v>
      </c>
      <c r="AY73">
        <v>0</v>
      </c>
      <c r="AZ73">
        <f t="shared" si="3"/>
        <v>84.095951999999997</v>
      </c>
      <c r="BA73">
        <f t="shared" si="4"/>
        <v>3233.3716690000001</v>
      </c>
      <c r="BD73">
        <v>3.3783400000000001</v>
      </c>
      <c r="BE73">
        <v>0</v>
      </c>
      <c r="BF73">
        <v>2.0497999999999999E-2</v>
      </c>
      <c r="BG73">
        <v>0</v>
      </c>
      <c r="BH73">
        <v>3.7000000000000002E-3</v>
      </c>
      <c r="BI73">
        <v>0.84623999999999999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3.4642300000000001</v>
      </c>
      <c r="BR73">
        <v>0.49992799999999998</v>
      </c>
      <c r="BS73">
        <v>1.64</v>
      </c>
      <c r="BT73">
        <v>1.2474000000000001</v>
      </c>
      <c r="BU73">
        <v>2.85948</v>
      </c>
      <c r="BV73">
        <v>1.342031</v>
      </c>
      <c r="BW73">
        <v>6.3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1.78</v>
      </c>
      <c r="CC73">
        <v>1.47</v>
      </c>
      <c r="CD73">
        <v>0.98</v>
      </c>
      <c r="CE73">
        <v>0</v>
      </c>
      <c r="CF73">
        <v>0.17</v>
      </c>
      <c r="CG73">
        <v>3.77</v>
      </c>
      <c r="CH73">
        <v>0.96599999999999997</v>
      </c>
      <c r="CI73">
        <v>7.24</v>
      </c>
      <c r="CJ73">
        <v>1.92</v>
      </c>
      <c r="CK73">
        <v>1.79</v>
      </c>
      <c r="CL73">
        <v>5.1534000000000004</v>
      </c>
      <c r="CM73">
        <v>1.870312</v>
      </c>
      <c r="CN73">
        <v>3.5429620000000002</v>
      </c>
      <c r="CO73">
        <v>3</v>
      </c>
      <c r="CP73">
        <v>0.99528000000000005</v>
      </c>
      <c r="CQ73">
        <v>1.396895</v>
      </c>
      <c r="CR73">
        <v>2.34</v>
      </c>
      <c r="CS73">
        <v>1.9961500000000001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84.095951999999997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98.298000000000002</v>
      </c>
      <c r="J74">
        <v>1.143</v>
      </c>
      <c r="K74">
        <v>687.84215500000005</v>
      </c>
      <c r="L74">
        <v>656.40412500000002</v>
      </c>
      <c r="M74">
        <v>92.92</v>
      </c>
      <c r="N74">
        <v>119.15625</v>
      </c>
      <c r="O74">
        <v>124.79062500000001</v>
      </c>
      <c r="P74">
        <v>127.262</v>
      </c>
      <c r="Q74">
        <v>21.938279999999999</v>
      </c>
      <c r="R74">
        <v>42.846803999999999</v>
      </c>
      <c r="S74">
        <v>26.620229999999999</v>
      </c>
      <c r="T74">
        <v>0.5625</v>
      </c>
      <c r="U74">
        <v>279.18</v>
      </c>
      <c r="V74">
        <v>11.661683</v>
      </c>
      <c r="W74">
        <v>43.837539999999997</v>
      </c>
      <c r="X74">
        <v>147.515625</v>
      </c>
      <c r="Y74">
        <v>0</v>
      </c>
      <c r="Z74">
        <v>19.6614</v>
      </c>
      <c r="AA74">
        <v>28.09872</v>
      </c>
      <c r="AB74">
        <v>27.343599999999999</v>
      </c>
      <c r="AC74">
        <v>0</v>
      </c>
      <c r="AD74">
        <v>28.296900000000001</v>
      </c>
      <c r="AE74">
        <v>51.209028000000004</v>
      </c>
      <c r="AF74">
        <v>30.784800000000001</v>
      </c>
      <c r="AG74">
        <v>44.1464</v>
      </c>
      <c r="AH74">
        <v>120.65949999999999</v>
      </c>
      <c r="AI74">
        <v>17.146999999999998</v>
      </c>
      <c r="AJ74">
        <v>0</v>
      </c>
      <c r="AK74">
        <v>54.441000000000003</v>
      </c>
      <c r="AL74">
        <v>2.5564</v>
      </c>
      <c r="AM74">
        <v>16.38252</v>
      </c>
      <c r="AN74">
        <v>0.74441999999999997</v>
      </c>
      <c r="AO74">
        <v>0</v>
      </c>
      <c r="AP74">
        <v>1.9215</v>
      </c>
      <c r="AQ74">
        <v>65.207999999999998</v>
      </c>
      <c r="AR74">
        <v>8.8320000000000007</v>
      </c>
      <c r="AS74">
        <v>10.358040000000001</v>
      </c>
      <c r="AT74">
        <v>14.9968</v>
      </c>
      <c r="AU74">
        <v>0</v>
      </c>
      <c r="AV74">
        <v>40.990400000000001</v>
      </c>
      <c r="AW74">
        <v>54.061799999999998</v>
      </c>
      <c r="AX74">
        <v>1.143</v>
      </c>
      <c r="AY74">
        <v>0</v>
      </c>
      <c r="AZ74">
        <f t="shared" si="3"/>
        <v>84.095951999999997</v>
      </c>
      <c r="BA74">
        <f t="shared" si="4"/>
        <v>3233.1579970000003</v>
      </c>
      <c r="BD74">
        <v>3.3783400000000001</v>
      </c>
      <c r="BE74">
        <v>0</v>
      </c>
      <c r="BF74">
        <v>2.0497999999999999E-2</v>
      </c>
      <c r="BG74">
        <v>0</v>
      </c>
      <c r="BH74">
        <v>3.7000000000000002E-3</v>
      </c>
      <c r="BI74">
        <v>0.84623999999999999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3.4642300000000001</v>
      </c>
      <c r="BR74">
        <v>0.49992799999999998</v>
      </c>
      <c r="BS74">
        <v>1.64</v>
      </c>
      <c r="BT74">
        <v>1.2474000000000001</v>
      </c>
      <c r="BU74">
        <v>2.85948</v>
      </c>
      <c r="BV74">
        <v>1.342031</v>
      </c>
      <c r="BW74">
        <v>6.3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1.78</v>
      </c>
      <c r="CC74">
        <v>1.47</v>
      </c>
      <c r="CD74">
        <v>0.98</v>
      </c>
      <c r="CE74">
        <v>0</v>
      </c>
      <c r="CF74">
        <v>0.17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5.1534000000000004</v>
      </c>
      <c r="CM74">
        <v>1.870312</v>
      </c>
      <c r="CN74">
        <v>3.5429620000000002</v>
      </c>
      <c r="CO74">
        <v>3</v>
      </c>
      <c r="CP74">
        <v>0.99528000000000005</v>
      </c>
      <c r="CQ74">
        <v>1.396895</v>
      </c>
      <c r="CR74">
        <v>2.34</v>
      </c>
      <c r="CS74">
        <v>1.9961500000000001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84.095951999999997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98.298000000000002</v>
      </c>
      <c r="J75">
        <v>1.143</v>
      </c>
      <c r="K75">
        <v>687.84215500000005</v>
      </c>
      <c r="L75">
        <v>656.40412500000002</v>
      </c>
      <c r="M75">
        <v>92.92</v>
      </c>
      <c r="N75">
        <v>119.15625</v>
      </c>
      <c r="O75">
        <v>124.79062500000001</v>
      </c>
      <c r="P75">
        <v>127.262</v>
      </c>
      <c r="Q75">
        <v>21.938279999999999</v>
      </c>
      <c r="R75">
        <v>42.846803999999999</v>
      </c>
      <c r="S75">
        <v>26.620229999999999</v>
      </c>
      <c r="T75">
        <v>0.5625</v>
      </c>
      <c r="U75">
        <v>279.18</v>
      </c>
      <c r="V75">
        <v>11.661683</v>
      </c>
      <c r="W75">
        <v>43.837539999999997</v>
      </c>
      <c r="X75">
        <v>147.515625</v>
      </c>
      <c r="Y75">
        <v>0</v>
      </c>
      <c r="Z75">
        <v>19.6614</v>
      </c>
      <c r="AA75">
        <v>28.09872</v>
      </c>
      <c r="AB75">
        <v>27.343599999999999</v>
      </c>
      <c r="AC75">
        <v>0</v>
      </c>
      <c r="AD75">
        <v>28.296900000000001</v>
      </c>
      <c r="AE75">
        <v>51.209028000000004</v>
      </c>
      <c r="AF75">
        <v>30.784800000000001</v>
      </c>
      <c r="AG75">
        <v>44.1464</v>
      </c>
      <c r="AH75">
        <v>120.65949999999999</v>
      </c>
      <c r="AI75">
        <v>17.146999999999998</v>
      </c>
      <c r="AJ75">
        <v>0</v>
      </c>
      <c r="AK75">
        <v>54.441000000000003</v>
      </c>
      <c r="AL75">
        <v>2.5564</v>
      </c>
      <c r="AM75">
        <v>16.38252</v>
      </c>
      <c r="AN75">
        <v>0.74441999999999997</v>
      </c>
      <c r="AO75">
        <v>0</v>
      </c>
      <c r="AP75">
        <v>1.9215</v>
      </c>
      <c r="AQ75">
        <v>65.207999999999998</v>
      </c>
      <c r="AR75">
        <v>6.6239999999999997</v>
      </c>
      <c r="AS75">
        <v>10.358040000000001</v>
      </c>
      <c r="AT75">
        <v>14.9968</v>
      </c>
      <c r="AU75">
        <v>0</v>
      </c>
      <c r="AV75">
        <v>41.428800000000003</v>
      </c>
      <c r="AW75">
        <v>54.061799999999998</v>
      </c>
      <c r="AX75">
        <v>1.143</v>
      </c>
      <c r="AY75">
        <v>0</v>
      </c>
      <c r="AZ75">
        <f t="shared" si="3"/>
        <v>84.083211999999989</v>
      </c>
      <c r="BA75">
        <f t="shared" si="4"/>
        <v>3231.375657</v>
      </c>
      <c r="BD75">
        <v>3.3783400000000001</v>
      </c>
      <c r="BE75">
        <v>0</v>
      </c>
      <c r="BF75">
        <v>2.0497999999999999E-2</v>
      </c>
      <c r="BG75">
        <v>0</v>
      </c>
      <c r="BH75">
        <v>3.7000000000000002E-3</v>
      </c>
      <c r="BI75">
        <v>0.84623999999999999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3.4642300000000001</v>
      </c>
      <c r="BR75">
        <v>0.49992799999999998</v>
      </c>
      <c r="BS75">
        <v>1.64</v>
      </c>
      <c r="BT75">
        <v>1.2474000000000001</v>
      </c>
      <c r="BU75">
        <v>2.8898999999999999</v>
      </c>
      <c r="BV75">
        <v>1.342031</v>
      </c>
      <c r="BW75">
        <v>6.3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1.78</v>
      </c>
      <c r="CC75">
        <v>1.47</v>
      </c>
      <c r="CD75">
        <v>0.98</v>
      </c>
      <c r="CE75">
        <v>0</v>
      </c>
      <c r="CF75">
        <v>0.17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5.1534000000000004</v>
      </c>
      <c r="CM75">
        <v>1.870312</v>
      </c>
      <c r="CN75">
        <v>3.5429620000000002</v>
      </c>
      <c r="CO75">
        <v>3</v>
      </c>
      <c r="CP75">
        <v>0.99528000000000005</v>
      </c>
      <c r="CQ75">
        <v>1.396895</v>
      </c>
      <c r="CR75">
        <v>2.34</v>
      </c>
      <c r="CS75">
        <v>1.95299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84.083211999999989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98.298000000000002</v>
      </c>
      <c r="J76">
        <v>1.143</v>
      </c>
      <c r="K76">
        <v>687.84215500000005</v>
      </c>
      <c r="L76">
        <v>656.40412500000002</v>
      </c>
      <c r="M76">
        <v>92.92</v>
      </c>
      <c r="N76">
        <v>119.15625</v>
      </c>
      <c r="O76">
        <v>124.79062500000001</v>
      </c>
      <c r="P76">
        <v>127.262</v>
      </c>
      <c r="Q76">
        <v>21.938279999999999</v>
      </c>
      <c r="R76">
        <v>42.846803999999999</v>
      </c>
      <c r="S76">
        <v>26.620229999999999</v>
      </c>
      <c r="T76">
        <v>0.5625</v>
      </c>
      <c r="U76">
        <v>279.18</v>
      </c>
      <c r="V76">
        <v>11.661683</v>
      </c>
      <c r="W76">
        <v>43.837539999999997</v>
      </c>
      <c r="X76">
        <v>147.515625</v>
      </c>
      <c r="Y76">
        <v>0</v>
      </c>
      <c r="Z76">
        <v>13.75</v>
      </c>
      <c r="AA76">
        <v>28.09872</v>
      </c>
      <c r="AB76">
        <v>27.343599999999999</v>
      </c>
      <c r="AC76">
        <v>0</v>
      </c>
      <c r="AD76">
        <v>28.296900000000001</v>
      </c>
      <c r="AE76">
        <v>51.209028000000004</v>
      </c>
      <c r="AF76">
        <v>30.784800000000001</v>
      </c>
      <c r="AG76">
        <v>44.1464</v>
      </c>
      <c r="AH76">
        <v>120.65949999999999</v>
      </c>
      <c r="AI76">
        <v>17.146999999999998</v>
      </c>
      <c r="AJ76">
        <v>0</v>
      </c>
      <c r="AK76">
        <v>54.441000000000003</v>
      </c>
      <c r="AL76">
        <v>2.5564</v>
      </c>
      <c r="AM76">
        <v>16.38252</v>
      </c>
      <c r="AN76">
        <v>0.74441999999999997</v>
      </c>
      <c r="AO76">
        <v>0</v>
      </c>
      <c r="AP76">
        <v>1.9215</v>
      </c>
      <c r="AQ76">
        <v>65.207999999999998</v>
      </c>
      <c r="AR76">
        <v>6.6239999999999997</v>
      </c>
      <c r="AS76">
        <v>10.358040000000001</v>
      </c>
      <c r="AT76">
        <v>14.9968</v>
      </c>
      <c r="AU76">
        <v>0</v>
      </c>
      <c r="AV76">
        <v>41.428800000000003</v>
      </c>
      <c r="AW76">
        <v>54.061799999999998</v>
      </c>
      <c r="AX76">
        <v>1.143</v>
      </c>
      <c r="AY76">
        <v>0</v>
      </c>
      <c r="AZ76">
        <f t="shared" si="3"/>
        <v>84.083211999999989</v>
      </c>
      <c r="BA76">
        <f t="shared" si="4"/>
        <v>3225.4642570000001</v>
      </c>
      <c r="BD76">
        <v>3.3783400000000001</v>
      </c>
      <c r="BE76">
        <v>0</v>
      </c>
      <c r="BF76">
        <v>2.0497999999999999E-2</v>
      </c>
      <c r="BG76">
        <v>0</v>
      </c>
      <c r="BH76">
        <v>3.7000000000000002E-3</v>
      </c>
      <c r="BI76">
        <v>0.84623999999999999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3.4642300000000001</v>
      </c>
      <c r="BR76">
        <v>0.49992799999999998</v>
      </c>
      <c r="BS76">
        <v>1.64</v>
      </c>
      <c r="BT76">
        <v>1.2474000000000001</v>
      </c>
      <c r="BU76">
        <v>2.8898999999999999</v>
      </c>
      <c r="BV76">
        <v>1.342031</v>
      </c>
      <c r="BW76">
        <v>6.3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1.78</v>
      </c>
      <c r="CC76">
        <v>1.47</v>
      </c>
      <c r="CD76">
        <v>0.98</v>
      </c>
      <c r="CE76">
        <v>0</v>
      </c>
      <c r="CF76">
        <v>0.17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5.1534000000000004</v>
      </c>
      <c r="CM76">
        <v>1.870312</v>
      </c>
      <c r="CN76">
        <v>3.5429620000000002</v>
      </c>
      <c r="CO76">
        <v>3</v>
      </c>
      <c r="CP76">
        <v>0.99528000000000005</v>
      </c>
      <c r="CQ76">
        <v>1.396895</v>
      </c>
      <c r="CR76">
        <v>2.34</v>
      </c>
      <c r="CS76">
        <v>1.95299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84.083211999999989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98.298000000000002</v>
      </c>
      <c r="J77">
        <v>1.143</v>
      </c>
      <c r="K77">
        <v>687.84215500000005</v>
      </c>
      <c r="L77">
        <v>656.40412500000002</v>
      </c>
      <c r="M77">
        <v>92.92</v>
      </c>
      <c r="N77">
        <v>119.15625</v>
      </c>
      <c r="O77">
        <v>124.79062500000001</v>
      </c>
      <c r="P77">
        <v>127.262</v>
      </c>
      <c r="Q77">
        <v>21.938279999999999</v>
      </c>
      <c r="R77">
        <v>42.846803999999999</v>
      </c>
      <c r="S77">
        <v>26.620229999999999</v>
      </c>
      <c r="T77">
        <v>0.5625</v>
      </c>
      <c r="U77">
        <v>279.18</v>
      </c>
      <c r="V77">
        <v>11.661683</v>
      </c>
      <c r="W77">
        <v>43.837539999999997</v>
      </c>
      <c r="X77">
        <v>147.515625</v>
      </c>
      <c r="Y77">
        <v>0</v>
      </c>
      <c r="Z77">
        <v>13.1076</v>
      </c>
      <c r="AA77">
        <v>17.774999999999999</v>
      </c>
      <c r="AB77">
        <v>27.343599999999999</v>
      </c>
      <c r="AC77">
        <v>0</v>
      </c>
      <c r="AD77">
        <v>28.296900000000001</v>
      </c>
      <c r="AE77">
        <v>51.209028000000004</v>
      </c>
      <c r="AF77">
        <v>30.784800000000001</v>
      </c>
      <c r="AG77">
        <v>44.1464</v>
      </c>
      <c r="AH77">
        <v>96.527600000000007</v>
      </c>
      <c r="AI77">
        <v>17.146999999999998</v>
      </c>
      <c r="AJ77">
        <v>0</v>
      </c>
      <c r="AK77">
        <v>54.441000000000003</v>
      </c>
      <c r="AL77">
        <v>12.782</v>
      </c>
      <c r="AM77">
        <v>16.38252</v>
      </c>
      <c r="AN77">
        <v>0.74441999999999997</v>
      </c>
      <c r="AO77">
        <v>0</v>
      </c>
      <c r="AP77">
        <v>2.3058000000000001</v>
      </c>
      <c r="AQ77">
        <v>65.207999999999998</v>
      </c>
      <c r="AR77">
        <v>6.6239999999999997</v>
      </c>
      <c r="AS77">
        <v>10.358040000000001</v>
      </c>
      <c r="AT77">
        <v>14.9968</v>
      </c>
      <c r="AU77">
        <v>0</v>
      </c>
      <c r="AV77">
        <v>41.428800000000003</v>
      </c>
      <c r="AW77">
        <v>54.061799999999998</v>
      </c>
      <c r="AX77">
        <v>1.143</v>
      </c>
      <c r="AY77">
        <v>0</v>
      </c>
      <c r="AZ77">
        <f t="shared" si="3"/>
        <v>84.010011999999989</v>
      </c>
      <c r="BA77">
        <f t="shared" si="4"/>
        <v>3200.9029370000003</v>
      </c>
      <c r="BD77">
        <v>3.3783400000000001</v>
      </c>
      <c r="BE77">
        <v>0</v>
      </c>
      <c r="BF77">
        <v>2.0497999999999999E-2</v>
      </c>
      <c r="BG77">
        <v>0</v>
      </c>
      <c r="BH77">
        <v>3.7000000000000002E-3</v>
      </c>
      <c r="BI77">
        <v>0.84623999999999999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3.4642300000000001</v>
      </c>
      <c r="BR77">
        <v>0.49992799999999998</v>
      </c>
      <c r="BS77">
        <v>1.64</v>
      </c>
      <c r="BT77">
        <v>1.2474000000000001</v>
      </c>
      <c r="BU77">
        <v>2.8898999999999999</v>
      </c>
      <c r="BV77">
        <v>1.342031</v>
      </c>
      <c r="BW77">
        <v>6.3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1.89</v>
      </c>
      <c r="CC77">
        <v>1.47</v>
      </c>
      <c r="CD77">
        <v>0.98</v>
      </c>
      <c r="CE77">
        <v>0</v>
      </c>
      <c r="CF77">
        <v>0.18</v>
      </c>
      <c r="CG77">
        <v>3.77</v>
      </c>
      <c r="CH77">
        <v>0.77280000000000004</v>
      </c>
      <c r="CI77">
        <v>7.24</v>
      </c>
      <c r="CJ77">
        <v>1.92</v>
      </c>
      <c r="CK77">
        <v>1.79</v>
      </c>
      <c r="CL77">
        <v>5.1534000000000004</v>
      </c>
      <c r="CM77">
        <v>1.870312</v>
      </c>
      <c r="CN77">
        <v>3.5429620000000002</v>
      </c>
      <c r="CO77">
        <v>3</v>
      </c>
      <c r="CP77">
        <v>0.99528000000000005</v>
      </c>
      <c r="CQ77">
        <v>1.396895</v>
      </c>
      <c r="CR77">
        <v>2.34</v>
      </c>
      <c r="CS77">
        <v>1.95299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84.010011999999989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98.298000000000002</v>
      </c>
      <c r="J78">
        <v>1.143</v>
      </c>
      <c r="K78">
        <v>687.84215500000005</v>
      </c>
      <c r="L78">
        <v>656.40412500000002</v>
      </c>
      <c r="M78">
        <v>92.92</v>
      </c>
      <c r="N78">
        <v>119.15625</v>
      </c>
      <c r="O78">
        <v>124.79062500000001</v>
      </c>
      <c r="P78">
        <v>127.262</v>
      </c>
      <c r="Q78">
        <v>21.938279999999999</v>
      </c>
      <c r="R78">
        <v>42.846803999999999</v>
      </c>
      <c r="S78">
        <v>26.620229999999999</v>
      </c>
      <c r="T78">
        <v>0.5625</v>
      </c>
      <c r="U78">
        <v>279.18</v>
      </c>
      <c r="V78">
        <v>11.661683</v>
      </c>
      <c r="W78">
        <v>43.837539999999997</v>
      </c>
      <c r="X78">
        <v>147.515625</v>
      </c>
      <c r="Y78">
        <v>0</v>
      </c>
      <c r="Z78">
        <v>13.1076</v>
      </c>
      <c r="AA78">
        <v>14.04936</v>
      </c>
      <c r="AB78">
        <v>18.044</v>
      </c>
      <c r="AC78">
        <v>0</v>
      </c>
      <c r="AD78">
        <v>18.864599999999999</v>
      </c>
      <c r="AE78">
        <v>51.209028000000004</v>
      </c>
      <c r="AF78">
        <v>30.784800000000001</v>
      </c>
      <c r="AG78">
        <v>44.1464</v>
      </c>
      <c r="AH78">
        <v>87.93</v>
      </c>
      <c r="AI78">
        <v>17.146999999999998</v>
      </c>
      <c r="AJ78">
        <v>0</v>
      </c>
      <c r="AK78">
        <v>54.441000000000003</v>
      </c>
      <c r="AL78">
        <v>66.814999999999998</v>
      </c>
      <c r="AM78">
        <v>16.38252</v>
      </c>
      <c r="AN78">
        <v>0.74441999999999997</v>
      </c>
      <c r="AO78">
        <v>0</v>
      </c>
      <c r="AP78">
        <v>2.3058000000000001</v>
      </c>
      <c r="AQ78">
        <v>65.207999999999998</v>
      </c>
      <c r="AR78">
        <v>8.8320000000000007</v>
      </c>
      <c r="AS78">
        <v>10.358040000000001</v>
      </c>
      <c r="AT78">
        <v>14.9968</v>
      </c>
      <c r="AU78">
        <v>0</v>
      </c>
      <c r="AV78">
        <v>41.428800000000003</v>
      </c>
      <c r="AW78">
        <v>54.061799999999998</v>
      </c>
      <c r="AX78">
        <v>1.143</v>
      </c>
      <c r="AY78">
        <v>0</v>
      </c>
      <c r="AZ78">
        <f t="shared" si="3"/>
        <v>83.940011999999996</v>
      </c>
      <c r="BA78">
        <f t="shared" si="4"/>
        <v>3226.0187969999997</v>
      </c>
      <c r="BD78">
        <v>3.3783400000000001</v>
      </c>
      <c r="BE78">
        <v>0</v>
      </c>
      <c r="BF78">
        <v>2.0497999999999999E-2</v>
      </c>
      <c r="BG78">
        <v>0</v>
      </c>
      <c r="BH78">
        <v>3.7000000000000002E-3</v>
      </c>
      <c r="BI78">
        <v>0.84623999999999999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3.4642300000000001</v>
      </c>
      <c r="BR78">
        <v>0.49992799999999998</v>
      </c>
      <c r="BS78">
        <v>1.64</v>
      </c>
      <c r="BT78">
        <v>1.2474000000000001</v>
      </c>
      <c r="BU78">
        <v>2.8898999999999999</v>
      </c>
      <c r="BV78">
        <v>1.342031</v>
      </c>
      <c r="BW78">
        <v>6.3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1.89</v>
      </c>
      <c r="CC78">
        <v>1.47</v>
      </c>
      <c r="CD78">
        <v>0.98</v>
      </c>
      <c r="CE78">
        <v>0</v>
      </c>
      <c r="CF78">
        <v>0.18</v>
      </c>
      <c r="CG78">
        <v>3.77</v>
      </c>
      <c r="CH78">
        <v>0.70279999999999998</v>
      </c>
      <c r="CI78">
        <v>7.24</v>
      </c>
      <c r="CJ78">
        <v>1.92</v>
      </c>
      <c r="CK78">
        <v>1.79</v>
      </c>
      <c r="CL78">
        <v>5.1534000000000004</v>
      </c>
      <c r="CM78">
        <v>1.870312</v>
      </c>
      <c r="CN78">
        <v>3.5429620000000002</v>
      </c>
      <c r="CO78">
        <v>3</v>
      </c>
      <c r="CP78">
        <v>0.99528000000000005</v>
      </c>
      <c r="CQ78">
        <v>1.396895</v>
      </c>
      <c r="CR78">
        <v>2.34</v>
      </c>
      <c r="CS78">
        <v>1.95299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83.940011999999996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98.298000000000002</v>
      </c>
      <c r="J79">
        <v>1.143</v>
      </c>
      <c r="K79">
        <v>687.84215500000005</v>
      </c>
      <c r="L79">
        <v>656.40412500000002</v>
      </c>
      <c r="M79">
        <v>92.92</v>
      </c>
      <c r="N79">
        <v>119.15625</v>
      </c>
      <c r="O79">
        <v>124.79062500000001</v>
      </c>
      <c r="P79">
        <v>127.262</v>
      </c>
      <c r="Q79">
        <v>21.938279999999999</v>
      </c>
      <c r="R79">
        <v>42.846803999999999</v>
      </c>
      <c r="S79">
        <v>26.620229999999999</v>
      </c>
      <c r="T79">
        <v>0.5625</v>
      </c>
      <c r="U79">
        <v>279.18</v>
      </c>
      <c r="V79">
        <v>11.661683</v>
      </c>
      <c r="W79">
        <v>43.837539999999997</v>
      </c>
      <c r="X79">
        <v>147.515625</v>
      </c>
      <c r="Y79">
        <v>0</v>
      </c>
      <c r="Z79">
        <v>6.49</v>
      </c>
      <c r="AA79">
        <v>11.771000000000001</v>
      </c>
      <c r="AB79">
        <v>4.1639999999999997</v>
      </c>
      <c r="AC79">
        <v>0</v>
      </c>
      <c r="AD79">
        <v>9.4322999999999997</v>
      </c>
      <c r="AE79">
        <v>34.022399999999998</v>
      </c>
      <c r="AF79">
        <v>27.431999999999999</v>
      </c>
      <c r="AG79">
        <v>44.1464</v>
      </c>
      <c r="AH79">
        <v>68.39</v>
      </c>
      <c r="AI79">
        <v>3.9569999999999999</v>
      </c>
      <c r="AJ79">
        <v>0</v>
      </c>
      <c r="AK79">
        <v>54.441000000000003</v>
      </c>
      <c r="AL79">
        <v>66.814999999999998</v>
      </c>
      <c r="AM79">
        <v>16.38252</v>
      </c>
      <c r="AN79">
        <v>0.74441999999999997</v>
      </c>
      <c r="AO79">
        <v>0</v>
      </c>
      <c r="AP79">
        <v>2.3058000000000001</v>
      </c>
      <c r="AQ79">
        <v>65.207999999999998</v>
      </c>
      <c r="AR79">
        <v>35.328000000000003</v>
      </c>
      <c r="AS79">
        <v>24.2136</v>
      </c>
      <c r="AT79">
        <v>14.9968</v>
      </c>
      <c r="AU79">
        <v>0</v>
      </c>
      <c r="AV79">
        <v>41.428800000000003</v>
      </c>
      <c r="AW79">
        <v>54.061799999999998</v>
      </c>
      <c r="AX79">
        <v>1.143</v>
      </c>
      <c r="AY79">
        <v>0</v>
      </c>
      <c r="AZ79">
        <f t="shared" si="3"/>
        <v>82.765483999999987</v>
      </c>
      <c r="BA79">
        <f t="shared" si="4"/>
        <v>3179.7181409999998</v>
      </c>
      <c r="BD79">
        <v>3.3783400000000001</v>
      </c>
      <c r="BE79">
        <v>0</v>
      </c>
      <c r="BF79">
        <v>2.0497999999999999E-2</v>
      </c>
      <c r="BG79">
        <v>0</v>
      </c>
      <c r="BH79">
        <v>3.7000000000000002E-3</v>
      </c>
      <c r="BI79">
        <v>0.84623999999999999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3.4642300000000001</v>
      </c>
      <c r="BR79">
        <v>5.5199999999999999E-2</v>
      </c>
      <c r="BS79">
        <v>1.64</v>
      </c>
      <c r="BT79">
        <v>0.83160000000000001</v>
      </c>
      <c r="BU79">
        <v>2.8898999999999999</v>
      </c>
      <c r="BV79">
        <v>1.342031</v>
      </c>
      <c r="BW79">
        <v>6.3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1.73</v>
      </c>
      <c r="CC79">
        <v>1.47</v>
      </c>
      <c r="CD79">
        <v>0.98</v>
      </c>
      <c r="CE79">
        <v>0</v>
      </c>
      <c r="CF79">
        <v>0.18</v>
      </c>
      <c r="CG79">
        <v>3.77</v>
      </c>
      <c r="CH79">
        <v>0.54879999999999995</v>
      </c>
      <c r="CI79">
        <v>7.24</v>
      </c>
      <c r="CJ79">
        <v>1.92</v>
      </c>
      <c r="CK79">
        <v>1.79</v>
      </c>
      <c r="CL79">
        <v>5.1534000000000004</v>
      </c>
      <c r="CM79">
        <v>1.870312</v>
      </c>
      <c r="CN79">
        <v>3.5429620000000002</v>
      </c>
      <c r="CO79">
        <v>3</v>
      </c>
      <c r="CP79">
        <v>0.99528000000000005</v>
      </c>
      <c r="CQ79">
        <v>1.396895</v>
      </c>
      <c r="CR79">
        <v>2.34</v>
      </c>
      <c r="CS79">
        <v>1.95299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82.765483999999987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98.298000000000002</v>
      </c>
      <c r="J80">
        <v>1.143</v>
      </c>
      <c r="K80">
        <v>687.84215500000005</v>
      </c>
      <c r="L80">
        <v>656.40412500000002</v>
      </c>
      <c r="M80">
        <v>92.92</v>
      </c>
      <c r="N80">
        <v>119.15625</v>
      </c>
      <c r="O80">
        <v>124.79062500000001</v>
      </c>
      <c r="P80">
        <v>127.262</v>
      </c>
      <c r="Q80">
        <v>21.938279999999999</v>
      </c>
      <c r="R80">
        <v>42.846803999999999</v>
      </c>
      <c r="S80">
        <v>26.620229999999999</v>
      </c>
      <c r="T80">
        <v>0.5625</v>
      </c>
      <c r="U80">
        <v>279.18</v>
      </c>
      <c r="V80">
        <v>11.661683</v>
      </c>
      <c r="W80">
        <v>43.837539999999997</v>
      </c>
      <c r="X80">
        <v>147.515625</v>
      </c>
      <c r="Y80">
        <v>0</v>
      </c>
      <c r="Z80">
        <v>6.49</v>
      </c>
      <c r="AA80">
        <v>3.7919999999999998</v>
      </c>
      <c r="AB80">
        <v>2.7759999999999998</v>
      </c>
      <c r="AC80">
        <v>0</v>
      </c>
      <c r="AD80">
        <v>0</v>
      </c>
      <c r="AE80">
        <v>31.896000000000001</v>
      </c>
      <c r="AF80">
        <v>27.431999999999999</v>
      </c>
      <c r="AG80">
        <v>44.1464</v>
      </c>
      <c r="AH80">
        <v>43.965000000000003</v>
      </c>
      <c r="AI80">
        <v>0</v>
      </c>
      <c r="AJ80">
        <v>0</v>
      </c>
      <c r="AK80">
        <v>54.441000000000003</v>
      </c>
      <c r="AL80">
        <v>66.814999999999998</v>
      </c>
      <c r="AM80">
        <v>16.38252</v>
      </c>
      <c r="AN80">
        <v>0.74441999999999997</v>
      </c>
      <c r="AO80">
        <v>0</v>
      </c>
      <c r="AP80">
        <v>2.9462999999999999</v>
      </c>
      <c r="AQ80">
        <v>65.207999999999998</v>
      </c>
      <c r="AR80">
        <v>35.328000000000003</v>
      </c>
      <c r="AS80">
        <v>24.2136</v>
      </c>
      <c r="AT80">
        <v>14.9968</v>
      </c>
      <c r="AU80">
        <v>0</v>
      </c>
      <c r="AV80">
        <v>41.428800000000003</v>
      </c>
      <c r="AW80">
        <v>54.061799999999998</v>
      </c>
      <c r="AX80">
        <v>1.143</v>
      </c>
      <c r="AY80">
        <v>0</v>
      </c>
      <c r="AZ80">
        <f t="shared" si="3"/>
        <v>82.018683999999993</v>
      </c>
      <c r="BA80">
        <f t="shared" si="4"/>
        <v>3130.3041410000001</v>
      </c>
      <c r="BD80">
        <v>3.3783400000000001</v>
      </c>
      <c r="BE80">
        <v>0</v>
      </c>
      <c r="BF80">
        <v>2.0497999999999999E-2</v>
      </c>
      <c r="BG80">
        <v>0</v>
      </c>
      <c r="BH80">
        <v>3.7000000000000002E-3</v>
      </c>
      <c r="BI80">
        <v>0.84623999999999999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3.4642300000000001</v>
      </c>
      <c r="BR80">
        <v>0</v>
      </c>
      <c r="BS80">
        <v>1.64</v>
      </c>
      <c r="BT80">
        <v>0.33600000000000002</v>
      </c>
      <c r="BU80">
        <v>2.8898999999999999</v>
      </c>
      <c r="BV80">
        <v>1.342031</v>
      </c>
      <c r="BW80">
        <v>6.3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1.73</v>
      </c>
      <c r="CC80">
        <v>1.47</v>
      </c>
      <c r="CD80">
        <v>0.98</v>
      </c>
      <c r="CE80">
        <v>0</v>
      </c>
      <c r="CF80">
        <v>0.18</v>
      </c>
      <c r="CG80">
        <v>3.77</v>
      </c>
      <c r="CH80">
        <v>0.3528</v>
      </c>
      <c r="CI80">
        <v>7.24</v>
      </c>
      <c r="CJ80">
        <v>1.92</v>
      </c>
      <c r="CK80">
        <v>1.79</v>
      </c>
      <c r="CL80">
        <v>5.1534000000000004</v>
      </c>
      <c r="CM80">
        <v>1.870312</v>
      </c>
      <c r="CN80">
        <v>3.5429620000000002</v>
      </c>
      <c r="CO80">
        <v>3</v>
      </c>
      <c r="CP80">
        <v>0.99528000000000005</v>
      </c>
      <c r="CQ80">
        <v>1.396895</v>
      </c>
      <c r="CR80">
        <v>2.34</v>
      </c>
      <c r="CS80">
        <v>1.95299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82.018683999999993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98.298000000000002</v>
      </c>
      <c r="J81">
        <v>1.143</v>
      </c>
      <c r="K81">
        <v>687.84215500000005</v>
      </c>
      <c r="L81">
        <v>656.40412500000002</v>
      </c>
      <c r="M81">
        <v>92.92</v>
      </c>
      <c r="N81">
        <v>119.15625</v>
      </c>
      <c r="O81">
        <v>124.79062500000001</v>
      </c>
      <c r="P81">
        <v>127.262</v>
      </c>
      <c r="Q81">
        <v>21.938279999999999</v>
      </c>
      <c r="R81">
        <v>42.846803999999999</v>
      </c>
      <c r="S81">
        <v>26.620229999999999</v>
      </c>
      <c r="T81">
        <v>0.5625</v>
      </c>
      <c r="U81">
        <v>279.18</v>
      </c>
      <c r="V81">
        <v>11.661683</v>
      </c>
      <c r="W81">
        <v>43.837539999999997</v>
      </c>
      <c r="X81">
        <v>147.515625</v>
      </c>
      <c r="Y81">
        <v>0</v>
      </c>
      <c r="Z81">
        <v>6.49</v>
      </c>
      <c r="AA81">
        <v>0</v>
      </c>
      <c r="AB81">
        <v>2.7759999999999998</v>
      </c>
      <c r="AC81">
        <v>0</v>
      </c>
      <c r="AD81">
        <v>0</v>
      </c>
      <c r="AE81">
        <v>15.948</v>
      </c>
      <c r="AF81">
        <v>27.431999999999999</v>
      </c>
      <c r="AG81">
        <v>44.1464</v>
      </c>
      <c r="AH81">
        <v>20.810099999999998</v>
      </c>
      <c r="AI81">
        <v>0</v>
      </c>
      <c r="AJ81">
        <v>0</v>
      </c>
      <c r="AK81">
        <v>54.441000000000003</v>
      </c>
      <c r="AL81">
        <v>12.782</v>
      </c>
      <c r="AM81">
        <v>16.38252</v>
      </c>
      <c r="AN81">
        <v>0.74441999999999997</v>
      </c>
      <c r="AO81">
        <v>0</v>
      </c>
      <c r="AP81">
        <v>3.2025000000000001</v>
      </c>
      <c r="AQ81">
        <v>65.207999999999998</v>
      </c>
      <c r="AR81">
        <v>8.8320000000000007</v>
      </c>
      <c r="AS81">
        <v>24.2136</v>
      </c>
      <c r="AT81">
        <v>14.9968</v>
      </c>
      <c r="AU81">
        <v>0</v>
      </c>
      <c r="AV81">
        <v>41.428800000000003</v>
      </c>
      <c r="AW81">
        <v>54.061799999999998</v>
      </c>
      <c r="AX81">
        <v>1.143</v>
      </c>
      <c r="AY81">
        <v>0</v>
      </c>
      <c r="AZ81">
        <f t="shared" si="3"/>
        <v>81.495083999999991</v>
      </c>
      <c r="BA81">
        <f t="shared" si="4"/>
        <v>3006.6128409999997</v>
      </c>
      <c r="BD81">
        <v>3.3783400000000001</v>
      </c>
      <c r="BE81">
        <v>0</v>
      </c>
      <c r="BF81">
        <v>2.0497999999999999E-2</v>
      </c>
      <c r="BG81">
        <v>0</v>
      </c>
      <c r="BH81">
        <v>3.7000000000000002E-3</v>
      </c>
      <c r="BI81">
        <v>0.84623999999999999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3.4642300000000001</v>
      </c>
      <c r="BR81">
        <v>0</v>
      </c>
      <c r="BS81">
        <v>1.64</v>
      </c>
      <c r="BT81">
        <v>0</v>
      </c>
      <c r="BU81">
        <v>2.8898999999999999</v>
      </c>
      <c r="BV81">
        <v>1.342031</v>
      </c>
      <c r="BW81">
        <v>6.3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1.73</v>
      </c>
      <c r="CC81">
        <v>1.47</v>
      </c>
      <c r="CD81">
        <v>0.98</v>
      </c>
      <c r="CE81">
        <v>0</v>
      </c>
      <c r="CF81">
        <v>0.18</v>
      </c>
      <c r="CG81">
        <v>3.77</v>
      </c>
      <c r="CH81">
        <v>0.16520000000000001</v>
      </c>
      <c r="CI81">
        <v>7.24</v>
      </c>
      <c r="CJ81">
        <v>1.92</v>
      </c>
      <c r="CK81">
        <v>1.79</v>
      </c>
      <c r="CL81">
        <v>5.1534000000000004</v>
      </c>
      <c r="CM81">
        <v>1.870312</v>
      </c>
      <c r="CN81">
        <v>3.5429620000000002</v>
      </c>
      <c r="CO81">
        <v>3</v>
      </c>
      <c r="CP81">
        <v>0.99528000000000005</v>
      </c>
      <c r="CQ81">
        <v>1.396895</v>
      </c>
      <c r="CR81">
        <v>2.34</v>
      </c>
      <c r="CS81">
        <v>1.95299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81.495083999999991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98.298000000000002</v>
      </c>
      <c r="J82">
        <v>1.143</v>
      </c>
      <c r="K82">
        <v>687.84215500000005</v>
      </c>
      <c r="L82">
        <v>656.40412500000002</v>
      </c>
      <c r="M82">
        <v>92.92</v>
      </c>
      <c r="N82">
        <v>119.15625</v>
      </c>
      <c r="O82">
        <v>124.79062500000001</v>
      </c>
      <c r="P82">
        <v>127.262</v>
      </c>
      <c r="Q82">
        <v>21.938279999999999</v>
      </c>
      <c r="R82">
        <v>42.846803999999999</v>
      </c>
      <c r="S82">
        <v>26.620229999999999</v>
      </c>
      <c r="T82">
        <v>0.5625</v>
      </c>
      <c r="U82">
        <v>279.18</v>
      </c>
      <c r="V82">
        <v>11.661683</v>
      </c>
      <c r="W82">
        <v>43.837539999999997</v>
      </c>
      <c r="X82">
        <v>147.515625</v>
      </c>
      <c r="Y82">
        <v>0</v>
      </c>
      <c r="Z82">
        <v>6.49</v>
      </c>
      <c r="AA82">
        <v>0</v>
      </c>
      <c r="AB82">
        <v>2.7759999999999998</v>
      </c>
      <c r="AC82">
        <v>0</v>
      </c>
      <c r="AD82">
        <v>0</v>
      </c>
      <c r="AE82">
        <v>0</v>
      </c>
      <c r="AF82">
        <v>27.431999999999999</v>
      </c>
      <c r="AG82">
        <v>44.1464</v>
      </c>
      <c r="AH82">
        <v>19.54</v>
      </c>
      <c r="AI82">
        <v>0</v>
      </c>
      <c r="AJ82">
        <v>0</v>
      </c>
      <c r="AK82">
        <v>54.441000000000003</v>
      </c>
      <c r="AL82">
        <v>2.5564</v>
      </c>
      <c r="AM82">
        <v>10.92168</v>
      </c>
      <c r="AN82">
        <v>0.74441999999999997</v>
      </c>
      <c r="AO82">
        <v>0</v>
      </c>
      <c r="AP82">
        <v>3.2025000000000001</v>
      </c>
      <c r="AQ82">
        <v>45.54</v>
      </c>
      <c r="AR82">
        <v>6.6239999999999997</v>
      </c>
      <c r="AS82">
        <v>10.358040000000001</v>
      </c>
      <c r="AT82">
        <v>14.9968</v>
      </c>
      <c r="AU82">
        <v>0</v>
      </c>
      <c r="AV82">
        <v>41.428800000000003</v>
      </c>
      <c r="AW82">
        <v>54.061799999999998</v>
      </c>
      <c r="AX82">
        <v>1.143</v>
      </c>
      <c r="AY82">
        <v>0</v>
      </c>
      <c r="AZ82">
        <f t="shared" si="3"/>
        <v>81.486683999999997</v>
      </c>
      <c r="BA82">
        <f t="shared" si="4"/>
        <v>2937.9683409999989</v>
      </c>
      <c r="BD82">
        <v>3.3783400000000001</v>
      </c>
      <c r="BE82">
        <v>0</v>
      </c>
      <c r="BF82">
        <v>2.0497999999999999E-2</v>
      </c>
      <c r="BG82">
        <v>0</v>
      </c>
      <c r="BH82">
        <v>3.7000000000000002E-3</v>
      </c>
      <c r="BI82">
        <v>0.84623999999999999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3.4642300000000001</v>
      </c>
      <c r="BR82">
        <v>0</v>
      </c>
      <c r="BS82">
        <v>1.64</v>
      </c>
      <c r="BT82">
        <v>0</v>
      </c>
      <c r="BU82">
        <v>2.8898999999999999</v>
      </c>
      <c r="BV82">
        <v>1.342031</v>
      </c>
      <c r="BW82">
        <v>6.3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1.73</v>
      </c>
      <c r="CC82">
        <v>1.47</v>
      </c>
      <c r="CD82">
        <v>0.98</v>
      </c>
      <c r="CE82">
        <v>0</v>
      </c>
      <c r="CF82">
        <v>0.18</v>
      </c>
      <c r="CG82">
        <v>3.77</v>
      </c>
      <c r="CH82">
        <v>0.15679999999999999</v>
      </c>
      <c r="CI82">
        <v>7.24</v>
      </c>
      <c r="CJ82">
        <v>1.92</v>
      </c>
      <c r="CK82">
        <v>1.79</v>
      </c>
      <c r="CL82">
        <v>5.1534000000000004</v>
      </c>
      <c r="CM82">
        <v>1.870312</v>
      </c>
      <c r="CN82">
        <v>3.5429620000000002</v>
      </c>
      <c r="CO82">
        <v>3</v>
      </c>
      <c r="CP82">
        <v>0.99528000000000005</v>
      </c>
      <c r="CQ82">
        <v>1.396895</v>
      </c>
      <c r="CR82">
        <v>2.34</v>
      </c>
      <c r="CS82">
        <v>1.95299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81.486683999999997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99.441000000000003</v>
      </c>
      <c r="J83">
        <v>1.143</v>
      </c>
      <c r="K83">
        <v>687.84215500000005</v>
      </c>
      <c r="L83">
        <v>656.40412500000002</v>
      </c>
      <c r="M83">
        <v>92.92</v>
      </c>
      <c r="N83">
        <v>119.15625</v>
      </c>
      <c r="O83">
        <v>124.79062500000001</v>
      </c>
      <c r="P83">
        <v>127.262</v>
      </c>
      <c r="Q83">
        <v>21.938279999999999</v>
      </c>
      <c r="R83">
        <v>42.846803999999999</v>
      </c>
      <c r="S83">
        <v>26.620229999999999</v>
      </c>
      <c r="T83">
        <v>0.5625</v>
      </c>
      <c r="U83">
        <v>279.18</v>
      </c>
      <c r="V83">
        <v>11.661683</v>
      </c>
      <c r="W83">
        <v>44.444540000000003</v>
      </c>
      <c r="X83">
        <v>147.515625</v>
      </c>
      <c r="Y83">
        <v>0</v>
      </c>
      <c r="Z83">
        <v>6.5537999999999998</v>
      </c>
      <c r="AA83">
        <v>0</v>
      </c>
      <c r="AB83">
        <v>2.7759999999999998</v>
      </c>
      <c r="AC83">
        <v>0</v>
      </c>
      <c r="AD83">
        <v>0</v>
      </c>
      <c r="AE83">
        <v>0</v>
      </c>
      <c r="AF83">
        <v>27.431999999999999</v>
      </c>
      <c r="AG83">
        <v>44.1464</v>
      </c>
      <c r="AH83">
        <v>19.54</v>
      </c>
      <c r="AI83">
        <v>0</v>
      </c>
      <c r="AJ83">
        <v>0</v>
      </c>
      <c r="AK83">
        <v>54.441000000000003</v>
      </c>
      <c r="AL83">
        <v>2.5564</v>
      </c>
      <c r="AM83">
        <v>10.92168</v>
      </c>
      <c r="AN83">
        <v>0.74441999999999997</v>
      </c>
      <c r="AO83">
        <v>0</v>
      </c>
      <c r="AP83">
        <v>3.2025000000000001</v>
      </c>
      <c r="AQ83">
        <v>37.950000000000003</v>
      </c>
      <c r="AR83">
        <v>11.04</v>
      </c>
      <c r="AS83">
        <v>10.358040000000001</v>
      </c>
      <c r="AT83">
        <v>14.9968</v>
      </c>
      <c r="AU83">
        <v>0</v>
      </c>
      <c r="AV83">
        <v>41.428800000000003</v>
      </c>
      <c r="AW83">
        <v>54.061799999999998</v>
      </c>
      <c r="AX83">
        <v>1.143</v>
      </c>
      <c r="AY83">
        <v>0</v>
      </c>
      <c r="AZ83">
        <f t="shared" si="3"/>
        <v>81.304241999999988</v>
      </c>
      <c r="BA83">
        <f t="shared" si="4"/>
        <v>2936.4256989999994</v>
      </c>
      <c r="BD83">
        <v>3.3783400000000001</v>
      </c>
      <c r="BE83">
        <v>0</v>
      </c>
      <c r="BF83">
        <v>2.0572E-2</v>
      </c>
      <c r="BG83">
        <v>0</v>
      </c>
      <c r="BH83">
        <v>3.7000000000000002E-3</v>
      </c>
      <c r="BI83">
        <v>0.84623999999999999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3.4642300000000001</v>
      </c>
      <c r="BR83">
        <v>0</v>
      </c>
      <c r="BS83">
        <v>1.64</v>
      </c>
      <c r="BT83">
        <v>0</v>
      </c>
      <c r="BU83">
        <v>2.8898999999999999</v>
      </c>
      <c r="BV83">
        <v>1.302665</v>
      </c>
      <c r="BW83">
        <v>6.3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1.73</v>
      </c>
      <c r="CC83">
        <v>1.47</v>
      </c>
      <c r="CD83">
        <v>0.98</v>
      </c>
      <c r="CE83">
        <v>0</v>
      </c>
      <c r="CF83">
        <v>0.18</v>
      </c>
      <c r="CG83">
        <v>3.77</v>
      </c>
      <c r="CH83">
        <v>0.15679999999999999</v>
      </c>
      <c r="CI83">
        <v>7.24</v>
      </c>
      <c r="CJ83">
        <v>1.92</v>
      </c>
      <c r="CK83">
        <v>1.79</v>
      </c>
      <c r="CL83">
        <v>5.0102500000000001</v>
      </c>
      <c r="CM83">
        <v>1.870312</v>
      </c>
      <c r="CN83">
        <v>3.5429620000000002</v>
      </c>
      <c r="CO83">
        <v>3</v>
      </c>
      <c r="CP83">
        <v>0.99528000000000005</v>
      </c>
      <c r="CQ83">
        <v>1.396895</v>
      </c>
      <c r="CR83">
        <v>2.34</v>
      </c>
      <c r="CS83">
        <v>1.95299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81.304241999999988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99.441000000000003</v>
      </c>
      <c r="J84">
        <v>1.143</v>
      </c>
      <c r="K84">
        <v>687.84215500000005</v>
      </c>
      <c r="L84">
        <v>656.40412500000002</v>
      </c>
      <c r="M84">
        <v>92.92</v>
      </c>
      <c r="N84">
        <v>119.15625</v>
      </c>
      <c r="O84">
        <v>124.79062500000001</v>
      </c>
      <c r="P84">
        <v>127.262</v>
      </c>
      <c r="Q84">
        <v>21.938279999999999</v>
      </c>
      <c r="R84">
        <v>42.846803999999999</v>
      </c>
      <c r="S84">
        <v>26.620229999999999</v>
      </c>
      <c r="T84">
        <v>0.5625</v>
      </c>
      <c r="U84">
        <v>279.18</v>
      </c>
      <c r="V84">
        <v>11.661683</v>
      </c>
      <c r="W84">
        <v>44.444540000000003</v>
      </c>
      <c r="X84">
        <v>147.515625</v>
      </c>
      <c r="Y84">
        <v>0</v>
      </c>
      <c r="Z84">
        <v>6.5537999999999998</v>
      </c>
      <c r="AA84">
        <v>0</v>
      </c>
      <c r="AB84">
        <v>2.7759999999999998</v>
      </c>
      <c r="AC84">
        <v>0</v>
      </c>
      <c r="AD84">
        <v>0</v>
      </c>
      <c r="AE84">
        <v>0</v>
      </c>
      <c r="AF84">
        <v>27.431999999999999</v>
      </c>
      <c r="AG84">
        <v>44.1464</v>
      </c>
      <c r="AH84">
        <v>19.54</v>
      </c>
      <c r="AI84">
        <v>0</v>
      </c>
      <c r="AJ84">
        <v>0</v>
      </c>
      <c r="AK84">
        <v>54.441000000000003</v>
      </c>
      <c r="AL84">
        <v>2.5564</v>
      </c>
      <c r="AM84">
        <v>10.92168</v>
      </c>
      <c r="AN84">
        <v>0.74441999999999997</v>
      </c>
      <c r="AO84">
        <v>0</v>
      </c>
      <c r="AP84">
        <v>3.843</v>
      </c>
      <c r="AQ84">
        <v>30.36</v>
      </c>
      <c r="AR84">
        <v>11.04</v>
      </c>
      <c r="AS84">
        <v>10.358040000000001</v>
      </c>
      <c r="AT84">
        <v>14.9968</v>
      </c>
      <c r="AU84">
        <v>0</v>
      </c>
      <c r="AV84">
        <v>41.428800000000003</v>
      </c>
      <c r="AW84">
        <v>54.061799999999998</v>
      </c>
      <c r="AX84">
        <v>1.143</v>
      </c>
      <c r="AY84">
        <v>0</v>
      </c>
      <c r="AZ84">
        <f t="shared" si="3"/>
        <v>81.304241999999988</v>
      </c>
      <c r="BA84">
        <f t="shared" si="4"/>
        <v>2929.4761989999997</v>
      </c>
      <c r="BD84">
        <v>3.3783400000000001</v>
      </c>
      <c r="BE84">
        <v>0</v>
      </c>
      <c r="BF84">
        <v>2.0572E-2</v>
      </c>
      <c r="BG84">
        <v>0</v>
      </c>
      <c r="BH84">
        <v>3.7000000000000002E-3</v>
      </c>
      <c r="BI84">
        <v>0.84623999999999999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3.4642300000000001</v>
      </c>
      <c r="BR84">
        <v>0</v>
      </c>
      <c r="BS84">
        <v>1.64</v>
      </c>
      <c r="BT84">
        <v>0</v>
      </c>
      <c r="BU84">
        <v>2.8898999999999999</v>
      </c>
      <c r="BV84">
        <v>1.302665</v>
      </c>
      <c r="BW84">
        <v>6.3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1.73</v>
      </c>
      <c r="CC84">
        <v>1.47</v>
      </c>
      <c r="CD84">
        <v>0.98</v>
      </c>
      <c r="CE84">
        <v>0</v>
      </c>
      <c r="CF84">
        <v>0.18</v>
      </c>
      <c r="CG84">
        <v>3.77</v>
      </c>
      <c r="CH84">
        <v>0.15679999999999999</v>
      </c>
      <c r="CI84">
        <v>7.24</v>
      </c>
      <c r="CJ84">
        <v>1.92</v>
      </c>
      <c r="CK84">
        <v>1.79</v>
      </c>
      <c r="CL84">
        <v>5.0102500000000001</v>
      </c>
      <c r="CM84">
        <v>1.870312</v>
      </c>
      <c r="CN84">
        <v>3.5429620000000002</v>
      </c>
      <c r="CO84">
        <v>3</v>
      </c>
      <c r="CP84">
        <v>0.99528000000000005</v>
      </c>
      <c r="CQ84">
        <v>1.396895</v>
      </c>
      <c r="CR84">
        <v>2.34</v>
      </c>
      <c r="CS84">
        <v>1.95299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81.304241999999988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99.441000000000003</v>
      </c>
      <c r="J85">
        <v>1.143</v>
      </c>
      <c r="K85">
        <v>687.84215500000005</v>
      </c>
      <c r="L85">
        <v>656.40412500000002</v>
      </c>
      <c r="M85">
        <v>92.92</v>
      </c>
      <c r="N85">
        <v>119.15625</v>
      </c>
      <c r="O85">
        <v>124.79062500000001</v>
      </c>
      <c r="P85">
        <v>127.262</v>
      </c>
      <c r="Q85">
        <v>21.938279999999999</v>
      </c>
      <c r="R85">
        <v>42.846803999999999</v>
      </c>
      <c r="S85">
        <v>26.620229999999999</v>
      </c>
      <c r="T85">
        <v>0.5625</v>
      </c>
      <c r="U85">
        <v>279.18</v>
      </c>
      <c r="V85">
        <v>11.661683</v>
      </c>
      <c r="W85">
        <v>44.444540000000003</v>
      </c>
      <c r="X85">
        <v>147.515625</v>
      </c>
      <c r="Y85">
        <v>0</v>
      </c>
      <c r="Z85">
        <v>6.5537999999999998</v>
      </c>
      <c r="AA85">
        <v>0</v>
      </c>
      <c r="AB85">
        <v>13.602399999999999</v>
      </c>
      <c r="AC85">
        <v>0</v>
      </c>
      <c r="AD85">
        <v>0</v>
      </c>
      <c r="AE85">
        <v>0</v>
      </c>
      <c r="AF85">
        <v>18.288</v>
      </c>
      <c r="AG85">
        <v>44.1464</v>
      </c>
      <c r="AH85">
        <v>19.54</v>
      </c>
      <c r="AI85">
        <v>0</v>
      </c>
      <c r="AJ85">
        <v>0</v>
      </c>
      <c r="AK85">
        <v>54.441000000000003</v>
      </c>
      <c r="AL85">
        <v>2.5564</v>
      </c>
      <c r="AM85">
        <v>5.4608400000000001</v>
      </c>
      <c r="AN85">
        <v>0.74441999999999997</v>
      </c>
      <c r="AO85">
        <v>0</v>
      </c>
      <c r="AP85">
        <v>3.843</v>
      </c>
      <c r="AQ85">
        <v>15.18</v>
      </c>
      <c r="AR85">
        <v>35.328000000000003</v>
      </c>
      <c r="AS85">
        <v>10.358040000000001</v>
      </c>
      <c r="AT85">
        <v>14.9968</v>
      </c>
      <c r="AU85">
        <v>0</v>
      </c>
      <c r="AV85">
        <v>41.428800000000003</v>
      </c>
      <c r="AW85">
        <v>54.061799999999998</v>
      </c>
      <c r="AX85">
        <v>1.143</v>
      </c>
      <c r="AY85">
        <v>0</v>
      </c>
      <c r="AZ85">
        <f t="shared" si="3"/>
        <v>79.994242</v>
      </c>
      <c r="BA85">
        <f t="shared" si="4"/>
        <v>2933.4957590000004</v>
      </c>
      <c r="BD85">
        <v>3.3783400000000001</v>
      </c>
      <c r="BE85">
        <v>0</v>
      </c>
      <c r="BF85">
        <v>2.0572E-2</v>
      </c>
      <c r="BG85">
        <v>0</v>
      </c>
      <c r="BH85">
        <v>3.7000000000000002E-3</v>
      </c>
      <c r="BI85">
        <v>0.84623999999999999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3.4642300000000001</v>
      </c>
      <c r="BR85">
        <v>0</v>
      </c>
      <c r="BS85">
        <v>1.64</v>
      </c>
      <c r="BT85">
        <v>0</v>
      </c>
      <c r="BU85">
        <v>2.8898999999999999</v>
      </c>
      <c r="BV85">
        <v>1.302665</v>
      </c>
      <c r="BW85">
        <v>5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1.73</v>
      </c>
      <c r="CC85">
        <v>1.47</v>
      </c>
      <c r="CD85">
        <v>0.98</v>
      </c>
      <c r="CE85">
        <v>0</v>
      </c>
      <c r="CF85">
        <v>0.17</v>
      </c>
      <c r="CG85">
        <v>3.77</v>
      </c>
      <c r="CH85">
        <v>0.15679999999999999</v>
      </c>
      <c r="CI85">
        <v>7.24</v>
      </c>
      <c r="CJ85">
        <v>1.92</v>
      </c>
      <c r="CK85">
        <v>1.79</v>
      </c>
      <c r="CL85">
        <v>5.0102500000000001</v>
      </c>
      <c r="CM85">
        <v>1.870312</v>
      </c>
      <c r="CN85">
        <v>3.5429620000000002</v>
      </c>
      <c r="CO85">
        <v>3</v>
      </c>
      <c r="CP85">
        <v>0.99528000000000005</v>
      </c>
      <c r="CQ85">
        <v>1.396895</v>
      </c>
      <c r="CR85">
        <v>2.34</v>
      </c>
      <c r="CS85">
        <v>1.95299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79.994242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99.441000000000003</v>
      </c>
      <c r="J86">
        <v>1.143</v>
      </c>
      <c r="K86">
        <v>687.84215500000005</v>
      </c>
      <c r="L86">
        <v>656.40412500000002</v>
      </c>
      <c r="M86">
        <v>92.92</v>
      </c>
      <c r="N86">
        <v>119.15625</v>
      </c>
      <c r="O86">
        <v>124.79062500000001</v>
      </c>
      <c r="P86">
        <v>127.262</v>
      </c>
      <c r="Q86">
        <v>21.938279999999999</v>
      </c>
      <c r="R86">
        <v>42.846803999999999</v>
      </c>
      <c r="S86">
        <v>26.620229999999999</v>
      </c>
      <c r="T86">
        <v>0.5625</v>
      </c>
      <c r="U86">
        <v>279.18</v>
      </c>
      <c r="V86">
        <v>11.661683</v>
      </c>
      <c r="W86">
        <v>44.444540000000003</v>
      </c>
      <c r="X86">
        <v>147.515625</v>
      </c>
      <c r="Y86">
        <v>0</v>
      </c>
      <c r="Z86">
        <v>6.5537999999999998</v>
      </c>
      <c r="AA86">
        <v>0</v>
      </c>
      <c r="AB86">
        <v>13.602399999999999</v>
      </c>
      <c r="AC86">
        <v>0</v>
      </c>
      <c r="AD86">
        <v>0</v>
      </c>
      <c r="AE86">
        <v>0</v>
      </c>
      <c r="AF86">
        <v>18.288</v>
      </c>
      <c r="AG86">
        <v>44.1464</v>
      </c>
      <c r="AH86">
        <v>19.54</v>
      </c>
      <c r="AI86">
        <v>0</v>
      </c>
      <c r="AJ86">
        <v>0</v>
      </c>
      <c r="AK86">
        <v>54.441000000000003</v>
      </c>
      <c r="AL86">
        <v>2.5564</v>
      </c>
      <c r="AM86">
        <v>5.4608400000000001</v>
      </c>
      <c r="AN86">
        <v>0.74441999999999997</v>
      </c>
      <c r="AO86">
        <v>0</v>
      </c>
      <c r="AP86">
        <v>3.843</v>
      </c>
      <c r="AQ86">
        <v>3.3660000000000001</v>
      </c>
      <c r="AR86">
        <v>35.328000000000003</v>
      </c>
      <c r="AS86">
        <v>10.358040000000001</v>
      </c>
      <c r="AT86">
        <v>14.9968</v>
      </c>
      <c r="AU86">
        <v>0</v>
      </c>
      <c r="AV86">
        <v>41.428800000000003</v>
      </c>
      <c r="AW86">
        <v>54.061799999999998</v>
      </c>
      <c r="AX86">
        <v>1.143</v>
      </c>
      <c r="AY86">
        <v>0</v>
      </c>
      <c r="AZ86">
        <f t="shared" si="3"/>
        <v>79.994242</v>
      </c>
      <c r="BA86">
        <f t="shared" si="4"/>
        <v>2921.6817590000005</v>
      </c>
      <c r="BD86">
        <v>3.3783400000000001</v>
      </c>
      <c r="BE86">
        <v>0</v>
      </c>
      <c r="BF86">
        <v>2.0572E-2</v>
      </c>
      <c r="BG86">
        <v>0</v>
      </c>
      <c r="BH86">
        <v>3.7000000000000002E-3</v>
      </c>
      <c r="BI86">
        <v>0.84623999999999999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3.4642300000000001</v>
      </c>
      <c r="BR86">
        <v>0</v>
      </c>
      <c r="BS86">
        <v>1.64</v>
      </c>
      <c r="BT86">
        <v>0</v>
      </c>
      <c r="BU86">
        <v>2.8898999999999999</v>
      </c>
      <c r="BV86">
        <v>1.302665</v>
      </c>
      <c r="BW86">
        <v>5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1.73</v>
      </c>
      <c r="CC86">
        <v>1.47</v>
      </c>
      <c r="CD86">
        <v>0.98</v>
      </c>
      <c r="CE86">
        <v>0</v>
      </c>
      <c r="CF86">
        <v>0.17</v>
      </c>
      <c r="CG86">
        <v>3.77</v>
      </c>
      <c r="CH86">
        <v>0.15679999999999999</v>
      </c>
      <c r="CI86">
        <v>7.24</v>
      </c>
      <c r="CJ86">
        <v>1.92</v>
      </c>
      <c r="CK86">
        <v>1.79</v>
      </c>
      <c r="CL86">
        <v>5.0102500000000001</v>
      </c>
      <c r="CM86">
        <v>1.870312</v>
      </c>
      <c r="CN86">
        <v>3.5429620000000002</v>
      </c>
      <c r="CO86">
        <v>3</v>
      </c>
      <c r="CP86">
        <v>0.99528000000000005</v>
      </c>
      <c r="CQ86">
        <v>1.396895</v>
      </c>
      <c r="CR86">
        <v>2.34</v>
      </c>
      <c r="CS86">
        <v>1.95299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79.994242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99.441000000000003</v>
      </c>
      <c r="J87">
        <v>1.143</v>
      </c>
      <c r="K87">
        <v>687.84215500000005</v>
      </c>
      <c r="L87">
        <v>656.40412500000002</v>
      </c>
      <c r="M87">
        <v>92.92</v>
      </c>
      <c r="N87">
        <v>119.15625</v>
      </c>
      <c r="O87">
        <v>124.79062500000001</v>
      </c>
      <c r="P87">
        <v>127.262</v>
      </c>
      <c r="Q87">
        <v>21.938279999999999</v>
      </c>
      <c r="R87">
        <v>42.846803999999999</v>
      </c>
      <c r="S87">
        <v>26.620229999999999</v>
      </c>
      <c r="T87">
        <v>0.5625</v>
      </c>
      <c r="U87">
        <v>279.18</v>
      </c>
      <c r="V87">
        <v>11.661683</v>
      </c>
      <c r="W87">
        <v>44.444540000000003</v>
      </c>
      <c r="X87">
        <v>147.515625</v>
      </c>
      <c r="Y87">
        <v>0</v>
      </c>
      <c r="Z87">
        <v>6.5537999999999998</v>
      </c>
      <c r="AA87">
        <v>0</v>
      </c>
      <c r="AB87">
        <v>18.044</v>
      </c>
      <c r="AC87">
        <v>0</v>
      </c>
      <c r="AD87">
        <v>0</v>
      </c>
      <c r="AE87">
        <v>0</v>
      </c>
      <c r="AF87">
        <v>18.288</v>
      </c>
      <c r="AG87">
        <v>44.1464</v>
      </c>
      <c r="AH87">
        <v>19.54</v>
      </c>
      <c r="AI87">
        <v>0</v>
      </c>
      <c r="AJ87">
        <v>0</v>
      </c>
      <c r="AK87">
        <v>54.441000000000003</v>
      </c>
      <c r="AL87">
        <v>2.5564</v>
      </c>
      <c r="AM87">
        <v>0</v>
      </c>
      <c r="AN87">
        <v>0.74441999999999997</v>
      </c>
      <c r="AO87">
        <v>0</v>
      </c>
      <c r="AP87">
        <v>3.843</v>
      </c>
      <c r="AQ87">
        <v>0</v>
      </c>
      <c r="AR87">
        <v>13.247999999999999</v>
      </c>
      <c r="AS87">
        <v>10.358040000000001</v>
      </c>
      <c r="AT87">
        <v>14.9968</v>
      </c>
      <c r="AU87">
        <v>0</v>
      </c>
      <c r="AV87">
        <v>41.428800000000003</v>
      </c>
      <c r="AW87">
        <v>54.061799999999998</v>
      </c>
      <c r="AX87">
        <v>1.143</v>
      </c>
      <c r="AY87">
        <v>0</v>
      </c>
      <c r="AZ87">
        <f t="shared" si="3"/>
        <v>79.961872</v>
      </c>
      <c r="BA87">
        <f t="shared" si="4"/>
        <v>2895.1841489999997</v>
      </c>
      <c r="BD87">
        <v>3.3783400000000001</v>
      </c>
      <c r="BE87">
        <v>0</v>
      </c>
      <c r="BF87">
        <v>2.0572E-2</v>
      </c>
      <c r="BG87">
        <v>0</v>
      </c>
      <c r="BH87">
        <v>3.7000000000000002E-3</v>
      </c>
      <c r="BI87">
        <v>0.84623999999999999</v>
      </c>
      <c r="BJ87">
        <v>0</v>
      </c>
      <c r="BK87">
        <v>0</v>
      </c>
      <c r="BL87">
        <v>0</v>
      </c>
      <c r="BM87">
        <v>0</v>
      </c>
      <c r="BN87">
        <v>2.0959999999999999E-2</v>
      </c>
      <c r="BO87">
        <v>2.02</v>
      </c>
      <c r="BP87">
        <v>2.19</v>
      </c>
      <c r="BQ87">
        <v>3.4642300000000001</v>
      </c>
      <c r="BR87">
        <v>0</v>
      </c>
      <c r="BS87">
        <v>1.64</v>
      </c>
      <c r="BT87">
        <v>0</v>
      </c>
      <c r="BU87">
        <v>2.8898999999999999</v>
      </c>
      <c r="BV87">
        <v>1.302665</v>
      </c>
      <c r="BW87">
        <v>5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1.73</v>
      </c>
      <c r="CC87">
        <v>1.47</v>
      </c>
      <c r="CD87">
        <v>0.98</v>
      </c>
      <c r="CE87">
        <v>0</v>
      </c>
      <c r="CF87">
        <v>0.17</v>
      </c>
      <c r="CG87">
        <v>3.77</v>
      </c>
      <c r="CH87">
        <v>0.15679999999999999</v>
      </c>
      <c r="CI87">
        <v>7.24</v>
      </c>
      <c r="CJ87">
        <v>1.92</v>
      </c>
      <c r="CK87">
        <v>1.79</v>
      </c>
      <c r="CL87">
        <v>5.0102500000000001</v>
      </c>
      <c r="CM87">
        <v>1.870312</v>
      </c>
      <c r="CN87">
        <v>3.5429620000000002</v>
      </c>
      <c r="CO87">
        <v>3</v>
      </c>
      <c r="CP87">
        <v>0.99528000000000005</v>
      </c>
      <c r="CQ87">
        <v>1.396895</v>
      </c>
      <c r="CR87">
        <v>2.34</v>
      </c>
      <c r="CS87">
        <v>1.92062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79.961872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99.441000000000003</v>
      </c>
      <c r="J88">
        <v>1.143</v>
      </c>
      <c r="K88">
        <v>687.84215500000005</v>
      </c>
      <c r="L88">
        <v>656.40412500000002</v>
      </c>
      <c r="M88">
        <v>92.92</v>
      </c>
      <c r="N88">
        <v>119.15625</v>
      </c>
      <c r="O88">
        <v>124.79062500000001</v>
      </c>
      <c r="P88">
        <v>127.262</v>
      </c>
      <c r="Q88">
        <v>21.938279999999999</v>
      </c>
      <c r="R88">
        <v>42.846803999999999</v>
      </c>
      <c r="S88">
        <v>26.620229999999999</v>
      </c>
      <c r="T88">
        <v>0.5625</v>
      </c>
      <c r="U88">
        <v>279.18</v>
      </c>
      <c r="V88">
        <v>11.661683</v>
      </c>
      <c r="W88">
        <v>44.444540000000003</v>
      </c>
      <c r="X88">
        <v>147.515625</v>
      </c>
      <c r="Y88">
        <v>0</v>
      </c>
      <c r="Z88">
        <v>6.5537999999999998</v>
      </c>
      <c r="AA88">
        <v>0</v>
      </c>
      <c r="AB88">
        <v>18.044</v>
      </c>
      <c r="AC88">
        <v>0</v>
      </c>
      <c r="AD88">
        <v>0</v>
      </c>
      <c r="AE88">
        <v>0</v>
      </c>
      <c r="AF88">
        <v>18.288</v>
      </c>
      <c r="AG88">
        <v>44.1464</v>
      </c>
      <c r="AH88">
        <v>0</v>
      </c>
      <c r="AI88">
        <v>0</v>
      </c>
      <c r="AJ88">
        <v>0</v>
      </c>
      <c r="AK88">
        <v>54.441000000000003</v>
      </c>
      <c r="AL88">
        <v>2.5564</v>
      </c>
      <c r="AM88">
        <v>0</v>
      </c>
      <c r="AN88">
        <v>0.74441999999999997</v>
      </c>
      <c r="AO88">
        <v>0</v>
      </c>
      <c r="AP88">
        <v>3.843</v>
      </c>
      <c r="AQ88">
        <v>0</v>
      </c>
      <c r="AR88">
        <v>13.247999999999999</v>
      </c>
      <c r="AS88">
        <v>10.358040000000001</v>
      </c>
      <c r="AT88">
        <v>14.9968</v>
      </c>
      <c r="AU88">
        <v>0</v>
      </c>
      <c r="AV88">
        <v>41.428800000000003</v>
      </c>
      <c r="AW88">
        <v>54.061799999999998</v>
      </c>
      <c r="AX88">
        <v>1.143</v>
      </c>
      <c r="AY88">
        <v>0</v>
      </c>
      <c r="AZ88">
        <f t="shared" si="3"/>
        <v>79.80507200000001</v>
      </c>
      <c r="BA88">
        <f t="shared" si="4"/>
        <v>2875.487349</v>
      </c>
      <c r="BD88">
        <v>3.3783400000000001</v>
      </c>
      <c r="BE88">
        <v>0</v>
      </c>
      <c r="BF88">
        <v>2.0572E-2</v>
      </c>
      <c r="BG88">
        <v>0</v>
      </c>
      <c r="BH88">
        <v>3.7000000000000002E-3</v>
      </c>
      <c r="BI88">
        <v>0.84623999999999999</v>
      </c>
      <c r="BJ88">
        <v>0</v>
      </c>
      <c r="BK88">
        <v>0</v>
      </c>
      <c r="BL88">
        <v>0</v>
      </c>
      <c r="BM88">
        <v>0</v>
      </c>
      <c r="BN88">
        <v>2.0959999999999999E-2</v>
      </c>
      <c r="BO88">
        <v>2.02</v>
      </c>
      <c r="BP88">
        <v>2.19</v>
      </c>
      <c r="BQ88">
        <v>3.4642300000000001</v>
      </c>
      <c r="BR88">
        <v>0</v>
      </c>
      <c r="BS88">
        <v>1.64</v>
      </c>
      <c r="BT88">
        <v>0</v>
      </c>
      <c r="BU88">
        <v>2.8898999999999999</v>
      </c>
      <c r="BV88">
        <v>1.302665</v>
      </c>
      <c r="BW88">
        <v>5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1.73</v>
      </c>
      <c r="CC88">
        <v>1.47</v>
      </c>
      <c r="CD88">
        <v>0.98</v>
      </c>
      <c r="CE88">
        <v>0</v>
      </c>
      <c r="CF88">
        <v>0.17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5.0102500000000001</v>
      </c>
      <c r="CM88">
        <v>1.870312</v>
      </c>
      <c r="CN88">
        <v>3.5429620000000002</v>
      </c>
      <c r="CO88">
        <v>3</v>
      </c>
      <c r="CP88">
        <v>0.99528000000000005</v>
      </c>
      <c r="CQ88">
        <v>1.396895</v>
      </c>
      <c r="CR88">
        <v>2.34</v>
      </c>
      <c r="CS88">
        <v>1.92062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79.80507200000001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99.441000000000003</v>
      </c>
      <c r="J89">
        <v>1.143</v>
      </c>
      <c r="K89">
        <v>687.84215500000005</v>
      </c>
      <c r="L89">
        <v>656.40412500000002</v>
      </c>
      <c r="M89">
        <v>92.92</v>
      </c>
      <c r="N89">
        <v>119.15625</v>
      </c>
      <c r="O89">
        <v>124.79062500000001</v>
      </c>
      <c r="P89">
        <v>127.262</v>
      </c>
      <c r="Q89">
        <v>21.938279999999999</v>
      </c>
      <c r="R89">
        <v>42.846803999999999</v>
      </c>
      <c r="S89">
        <v>26.620229999999999</v>
      </c>
      <c r="T89">
        <v>0.5625</v>
      </c>
      <c r="U89">
        <v>279.18</v>
      </c>
      <c r="V89">
        <v>11.661683</v>
      </c>
      <c r="W89">
        <v>44.444540000000003</v>
      </c>
      <c r="X89">
        <v>147.515625</v>
      </c>
      <c r="Y89">
        <v>0</v>
      </c>
      <c r="Z89">
        <v>6.5537999999999998</v>
      </c>
      <c r="AA89">
        <v>0</v>
      </c>
      <c r="AB89">
        <v>18.044</v>
      </c>
      <c r="AC89">
        <v>0</v>
      </c>
      <c r="AD89">
        <v>0</v>
      </c>
      <c r="AE89">
        <v>0</v>
      </c>
      <c r="AF89">
        <v>18.288</v>
      </c>
      <c r="AG89">
        <v>44.1464</v>
      </c>
      <c r="AH89">
        <v>0</v>
      </c>
      <c r="AI89">
        <v>0</v>
      </c>
      <c r="AJ89">
        <v>0</v>
      </c>
      <c r="AK89">
        <v>54.441000000000003</v>
      </c>
      <c r="AL89">
        <v>2.5564</v>
      </c>
      <c r="AM89">
        <v>0</v>
      </c>
      <c r="AN89">
        <v>0.74441999999999997</v>
      </c>
      <c r="AO89">
        <v>0</v>
      </c>
      <c r="AP89">
        <v>3.843</v>
      </c>
      <c r="AQ89">
        <v>0</v>
      </c>
      <c r="AR89">
        <v>13.247999999999999</v>
      </c>
      <c r="AS89">
        <v>10.358040000000001</v>
      </c>
      <c r="AT89">
        <v>14.9968</v>
      </c>
      <c r="AU89">
        <v>0</v>
      </c>
      <c r="AV89">
        <v>41.428800000000003</v>
      </c>
      <c r="AW89">
        <v>54.061799999999998</v>
      </c>
      <c r="AX89">
        <v>1.143</v>
      </c>
      <c r="AY89">
        <v>0</v>
      </c>
      <c r="AZ89">
        <f t="shared" si="3"/>
        <v>80.449247</v>
      </c>
      <c r="BA89">
        <f t="shared" si="4"/>
        <v>2876.1315239999999</v>
      </c>
      <c r="BD89">
        <v>4.0225150000000003</v>
      </c>
      <c r="BE89">
        <v>0</v>
      </c>
      <c r="BF89">
        <v>2.0572E-2</v>
      </c>
      <c r="BG89">
        <v>0</v>
      </c>
      <c r="BH89">
        <v>3.7000000000000002E-3</v>
      </c>
      <c r="BI89">
        <v>0.84623999999999999</v>
      </c>
      <c r="BJ89">
        <v>0</v>
      </c>
      <c r="BK89">
        <v>0</v>
      </c>
      <c r="BL89">
        <v>0</v>
      </c>
      <c r="BM89">
        <v>0</v>
      </c>
      <c r="BN89">
        <v>2.0959999999999999E-2</v>
      </c>
      <c r="BO89">
        <v>2.02</v>
      </c>
      <c r="BP89">
        <v>2.19</v>
      </c>
      <c r="BQ89">
        <v>3.4642300000000001</v>
      </c>
      <c r="BR89">
        <v>0</v>
      </c>
      <c r="BS89">
        <v>1.64</v>
      </c>
      <c r="BT89">
        <v>0</v>
      </c>
      <c r="BU89">
        <v>2.8898999999999999</v>
      </c>
      <c r="BV89">
        <v>1.302665</v>
      </c>
      <c r="BW89">
        <v>5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1.73</v>
      </c>
      <c r="CC89">
        <v>1.47</v>
      </c>
      <c r="CD89">
        <v>0.98</v>
      </c>
      <c r="CE89">
        <v>0</v>
      </c>
      <c r="CF89">
        <v>0.17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5.0102500000000001</v>
      </c>
      <c r="CM89">
        <v>1.870312</v>
      </c>
      <c r="CN89">
        <v>3.5429620000000002</v>
      </c>
      <c r="CO89">
        <v>3</v>
      </c>
      <c r="CP89">
        <v>0.99528000000000005</v>
      </c>
      <c r="CQ89">
        <v>1.396895</v>
      </c>
      <c r="CR89">
        <v>2.34</v>
      </c>
      <c r="CS89">
        <v>1.92062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80.449247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99.441000000000003</v>
      </c>
      <c r="J90">
        <v>1.143</v>
      </c>
      <c r="K90">
        <v>687.84215500000005</v>
      </c>
      <c r="L90">
        <v>656.40412500000002</v>
      </c>
      <c r="M90">
        <v>92.92</v>
      </c>
      <c r="N90">
        <v>119.15625</v>
      </c>
      <c r="O90">
        <v>124.79062500000001</v>
      </c>
      <c r="P90">
        <v>127.262</v>
      </c>
      <c r="Q90">
        <v>21.938279999999999</v>
      </c>
      <c r="R90">
        <v>42.846803999999999</v>
      </c>
      <c r="S90">
        <v>26.620229999999999</v>
      </c>
      <c r="T90">
        <v>0.5625</v>
      </c>
      <c r="U90">
        <v>279.18</v>
      </c>
      <c r="V90">
        <v>11.661683</v>
      </c>
      <c r="W90">
        <v>44.444540000000003</v>
      </c>
      <c r="X90">
        <v>147.515625</v>
      </c>
      <c r="Y90">
        <v>0</v>
      </c>
      <c r="Z90">
        <v>6.5537999999999998</v>
      </c>
      <c r="AA90">
        <v>0</v>
      </c>
      <c r="AB90">
        <v>27.482399999999998</v>
      </c>
      <c r="AC90">
        <v>0</v>
      </c>
      <c r="AD90">
        <v>0</v>
      </c>
      <c r="AE90">
        <v>0</v>
      </c>
      <c r="AF90">
        <v>18.288</v>
      </c>
      <c r="AG90">
        <v>44.1464</v>
      </c>
      <c r="AH90">
        <v>0</v>
      </c>
      <c r="AI90">
        <v>0</v>
      </c>
      <c r="AJ90">
        <v>0</v>
      </c>
      <c r="AK90">
        <v>54.441000000000003</v>
      </c>
      <c r="AL90">
        <v>2.5564</v>
      </c>
      <c r="AM90">
        <v>0</v>
      </c>
      <c r="AN90">
        <v>0.74441999999999997</v>
      </c>
      <c r="AO90">
        <v>0</v>
      </c>
      <c r="AP90">
        <v>3.843</v>
      </c>
      <c r="AQ90">
        <v>0</v>
      </c>
      <c r="AR90">
        <v>13.247999999999999</v>
      </c>
      <c r="AS90">
        <v>10.358040000000001</v>
      </c>
      <c r="AT90">
        <v>14.9968</v>
      </c>
      <c r="AU90">
        <v>0</v>
      </c>
      <c r="AV90">
        <v>41.428800000000003</v>
      </c>
      <c r="AW90">
        <v>54.061799999999998</v>
      </c>
      <c r="AX90">
        <v>1.143</v>
      </c>
      <c r="AY90">
        <v>0</v>
      </c>
      <c r="AZ90">
        <f t="shared" si="3"/>
        <v>80.721232000000001</v>
      </c>
      <c r="BA90">
        <f t="shared" si="4"/>
        <v>2885.8419089999998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0.84623999999999999</v>
      </c>
      <c r="BJ90">
        <v>0</v>
      </c>
      <c r="BK90">
        <v>0</v>
      </c>
      <c r="BL90">
        <v>0</v>
      </c>
      <c r="BM90">
        <v>0</v>
      </c>
      <c r="BN90">
        <v>2.0959999999999999E-2</v>
      </c>
      <c r="BO90">
        <v>2.02</v>
      </c>
      <c r="BP90">
        <v>2.19</v>
      </c>
      <c r="BQ90">
        <v>3.4642300000000001</v>
      </c>
      <c r="BR90">
        <v>0</v>
      </c>
      <c r="BS90">
        <v>1.64</v>
      </c>
      <c r="BT90">
        <v>0</v>
      </c>
      <c r="BU90">
        <v>2.8898999999999999</v>
      </c>
      <c r="BV90">
        <v>1.302665</v>
      </c>
      <c r="BW90">
        <v>5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1.73</v>
      </c>
      <c r="CC90">
        <v>1.47</v>
      </c>
      <c r="CD90">
        <v>0.98</v>
      </c>
      <c r="CE90">
        <v>0</v>
      </c>
      <c r="CF90">
        <v>0.17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5.0102500000000001</v>
      </c>
      <c r="CM90">
        <v>1.870312</v>
      </c>
      <c r="CN90">
        <v>3.5429620000000002</v>
      </c>
      <c r="CO90">
        <v>3</v>
      </c>
      <c r="CP90">
        <v>0.99528000000000005</v>
      </c>
      <c r="CQ90">
        <v>1.396895</v>
      </c>
      <c r="CR90">
        <v>2.34</v>
      </c>
      <c r="CS90">
        <v>1.92062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80.721232000000001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99.441000000000003</v>
      </c>
      <c r="J91">
        <v>1.143</v>
      </c>
      <c r="K91">
        <v>687.84215500000005</v>
      </c>
      <c r="L91">
        <v>656.40412500000002</v>
      </c>
      <c r="M91">
        <v>92.92</v>
      </c>
      <c r="N91">
        <v>119.15625</v>
      </c>
      <c r="O91">
        <v>124.79062500000001</v>
      </c>
      <c r="P91">
        <v>127.262</v>
      </c>
      <c r="Q91">
        <v>21.938279999999999</v>
      </c>
      <c r="R91">
        <v>42.846803999999999</v>
      </c>
      <c r="S91">
        <v>26.620229999999999</v>
      </c>
      <c r="T91">
        <v>0.5625</v>
      </c>
      <c r="U91">
        <v>279.18</v>
      </c>
      <c r="V91">
        <v>11.661683</v>
      </c>
      <c r="W91">
        <v>44.444540000000003</v>
      </c>
      <c r="X91">
        <v>147.515625</v>
      </c>
      <c r="Y91">
        <v>0</v>
      </c>
      <c r="Z91">
        <v>6.5537999999999998</v>
      </c>
      <c r="AA91">
        <v>0</v>
      </c>
      <c r="AB91">
        <v>27.482399999999998</v>
      </c>
      <c r="AC91">
        <v>0</v>
      </c>
      <c r="AD91">
        <v>0</v>
      </c>
      <c r="AE91">
        <v>0</v>
      </c>
      <c r="AF91">
        <v>18.288</v>
      </c>
      <c r="AG91">
        <v>44.1464</v>
      </c>
      <c r="AH91">
        <v>0</v>
      </c>
      <c r="AI91">
        <v>0</v>
      </c>
      <c r="AJ91">
        <v>0</v>
      </c>
      <c r="AK91">
        <v>54.441000000000003</v>
      </c>
      <c r="AL91">
        <v>2.5564</v>
      </c>
      <c r="AM91">
        <v>0</v>
      </c>
      <c r="AN91">
        <v>0.74441999999999997</v>
      </c>
      <c r="AO91">
        <v>0</v>
      </c>
      <c r="AP91">
        <v>3.5868000000000002</v>
      </c>
      <c r="AQ91">
        <v>0</v>
      </c>
      <c r="AR91">
        <v>8.8320000000000007</v>
      </c>
      <c r="AS91">
        <v>10.358040000000001</v>
      </c>
      <c r="AT91">
        <v>14.9968</v>
      </c>
      <c r="AU91">
        <v>0</v>
      </c>
      <c r="AV91">
        <v>41.428800000000003</v>
      </c>
      <c r="AW91">
        <v>54.061799999999998</v>
      </c>
      <c r="AX91">
        <v>1.143</v>
      </c>
      <c r="AY91">
        <v>0</v>
      </c>
      <c r="AZ91">
        <f t="shared" si="3"/>
        <v>81.141232000000002</v>
      </c>
      <c r="BA91">
        <f t="shared" si="4"/>
        <v>2881.5897089999999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0.84623999999999999</v>
      </c>
      <c r="BJ91">
        <v>0</v>
      </c>
      <c r="BK91">
        <v>0</v>
      </c>
      <c r="BL91">
        <v>0</v>
      </c>
      <c r="BM91">
        <v>0</v>
      </c>
      <c r="BN91">
        <v>2.0959999999999999E-2</v>
      </c>
      <c r="BO91">
        <v>2.02</v>
      </c>
      <c r="BP91">
        <v>2.19</v>
      </c>
      <c r="BQ91">
        <v>3.4642300000000001</v>
      </c>
      <c r="BR91">
        <v>0</v>
      </c>
      <c r="BS91">
        <v>1.64</v>
      </c>
      <c r="BT91">
        <v>0</v>
      </c>
      <c r="BU91">
        <v>2.8898999999999999</v>
      </c>
      <c r="BV91">
        <v>1.302665</v>
      </c>
      <c r="BW91">
        <v>5.37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1.73</v>
      </c>
      <c r="CC91">
        <v>1.51</v>
      </c>
      <c r="CD91">
        <v>0.99</v>
      </c>
      <c r="CE91">
        <v>0</v>
      </c>
      <c r="CF91">
        <v>0.17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5.0102500000000001</v>
      </c>
      <c r="CM91">
        <v>1.870312</v>
      </c>
      <c r="CN91">
        <v>3.5429620000000002</v>
      </c>
      <c r="CO91">
        <v>3</v>
      </c>
      <c r="CP91">
        <v>0.99528000000000005</v>
      </c>
      <c r="CQ91">
        <v>1.396895</v>
      </c>
      <c r="CR91">
        <v>2.34</v>
      </c>
      <c r="CS91">
        <v>1.92062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81.141232000000002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99.441000000000003</v>
      </c>
      <c r="J92">
        <v>1.143</v>
      </c>
      <c r="K92">
        <v>687.84215500000005</v>
      </c>
      <c r="L92">
        <v>656.40412500000002</v>
      </c>
      <c r="M92">
        <v>92.92</v>
      </c>
      <c r="N92">
        <v>119.15625</v>
      </c>
      <c r="O92">
        <v>124.79062500000001</v>
      </c>
      <c r="P92">
        <v>127.262</v>
      </c>
      <c r="Q92">
        <v>21.938279999999999</v>
      </c>
      <c r="R92">
        <v>42.846803999999999</v>
      </c>
      <c r="S92">
        <v>26.620229999999999</v>
      </c>
      <c r="T92">
        <v>0.5625</v>
      </c>
      <c r="U92">
        <v>279.18</v>
      </c>
      <c r="V92">
        <v>11.661683</v>
      </c>
      <c r="W92">
        <v>44.444540000000003</v>
      </c>
      <c r="X92">
        <v>147.515625</v>
      </c>
      <c r="Y92">
        <v>0</v>
      </c>
      <c r="Z92">
        <v>6.5537999999999998</v>
      </c>
      <c r="AA92">
        <v>0</v>
      </c>
      <c r="AB92">
        <v>27.482399999999998</v>
      </c>
      <c r="AC92">
        <v>0</v>
      </c>
      <c r="AD92">
        <v>0</v>
      </c>
      <c r="AE92">
        <v>0</v>
      </c>
      <c r="AF92">
        <v>18.288</v>
      </c>
      <c r="AG92">
        <v>44.1464</v>
      </c>
      <c r="AH92">
        <v>2.931</v>
      </c>
      <c r="AI92">
        <v>0</v>
      </c>
      <c r="AJ92">
        <v>0</v>
      </c>
      <c r="AK92">
        <v>54.441000000000003</v>
      </c>
      <c r="AL92">
        <v>2.5564</v>
      </c>
      <c r="AM92">
        <v>0</v>
      </c>
      <c r="AN92">
        <v>0.74441999999999997</v>
      </c>
      <c r="AO92">
        <v>0</v>
      </c>
      <c r="AP92">
        <v>3.5868000000000002</v>
      </c>
      <c r="AQ92">
        <v>0</v>
      </c>
      <c r="AR92">
        <v>8.8320000000000007</v>
      </c>
      <c r="AS92">
        <v>10.358040000000001</v>
      </c>
      <c r="AT92">
        <v>14.9968</v>
      </c>
      <c r="AU92">
        <v>0</v>
      </c>
      <c r="AV92">
        <v>41.428800000000003</v>
      </c>
      <c r="AW92">
        <v>54.061799999999998</v>
      </c>
      <c r="AX92">
        <v>1.143</v>
      </c>
      <c r="AY92">
        <v>0</v>
      </c>
      <c r="AZ92">
        <f t="shared" si="3"/>
        <v>81.543632000000002</v>
      </c>
      <c r="BA92">
        <f t="shared" si="4"/>
        <v>2884.9231089999998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0.84623999999999999</v>
      </c>
      <c r="BJ92">
        <v>0</v>
      </c>
      <c r="BK92">
        <v>0</v>
      </c>
      <c r="BL92">
        <v>0</v>
      </c>
      <c r="BM92">
        <v>0</v>
      </c>
      <c r="BN92">
        <v>2.0959999999999999E-2</v>
      </c>
      <c r="BO92">
        <v>2.02</v>
      </c>
      <c r="BP92">
        <v>2.19</v>
      </c>
      <c r="BQ92">
        <v>3.4642300000000001</v>
      </c>
      <c r="BR92">
        <v>0</v>
      </c>
      <c r="BS92">
        <v>1.64</v>
      </c>
      <c r="BT92">
        <v>0</v>
      </c>
      <c r="BU92">
        <v>2.8898999999999999</v>
      </c>
      <c r="BV92">
        <v>1.302665</v>
      </c>
      <c r="BW92">
        <v>5.75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1.73</v>
      </c>
      <c r="CC92">
        <v>1.51</v>
      </c>
      <c r="CD92">
        <v>0.99</v>
      </c>
      <c r="CE92">
        <v>0</v>
      </c>
      <c r="CF92">
        <v>0.17</v>
      </c>
      <c r="CG92">
        <v>3.77</v>
      </c>
      <c r="CH92">
        <v>2.24E-2</v>
      </c>
      <c r="CI92">
        <v>7.24</v>
      </c>
      <c r="CJ92">
        <v>1.92</v>
      </c>
      <c r="CK92">
        <v>1.79</v>
      </c>
      <c r="CL92">
        <v>5.0102500000000001</v>
      </c>
      <c r="CM92">
        <v>1.870312</v>
      </c>
      <c r="CN92">
        <v>3.5429620000000002</v>
      </c>
      <c r="CO92">
        <v>3</v>
      </c>
      <c r="CP92">
        <v>0.99528000000000005</v>
      </c>
      <c r="CQ92">
        <v>1.396895</v>
      </c>
      <c r="CR92">
        <v>2.34</v>
      </c>
      <c r="CS92">
        <v>1.92062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81.543632000000002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99.441000000000003</v>
      </c>
      <c r="J93">
        <v>1.143</v>
      </c>
      <c r="K93">
        <v>687.84215500000005</v>
      </c>
      <c r="L93">
        <v>656.40412500000002</v>
      </c>
      <c r="M93">
        <v>92.92</v>
      </c>
      <c r="N93">
        <v>119.15625</v>
      </c>
      <c r="O93">
        <v>124.79062500000001</v>
      </c>
      <c r="P93">
        <v>127.262</v>
      </c>
      <c r="Q93">
        <v>21.938279999999999</v>
      </c>
      <c r="R93">
        <v>42.846803999999999</v>
      </c>
      <c r="S93">
        <v>26.620229999999999</v>
      </c>
      <c r="T93">
        <v>0.5625</v>
      </c>
      <c r="U93">
        <v>279.18</v>
      </c>
      <c r="V93">
        <v>11.661683</v>
      </c>
      <c r="W93">
        <v>44.444540000000003</v>
      </c>
      <c r="X93">
        <v>147.515625</v>
      </c>
      <c r="Y93">
        <v>0</v>
      </c>
      <c r="Z93">
        <v>6.5537999999999998</v>
      </c>
      <c r="AA93">
        <v>0</v>
      </c>
      <c r="AB93">
        <v>27.482399999999998</v>
      </c>
      <c r="AC93">
        <v>0</v>
      </c>
      <c r="AD93">
        <v>0</v>
      </c>
      <c r="AE93">
        <v>0</v>
      </c>
      <c r="AF93">
        <v>18.288</v>
      </c>
      <c r="AG93">
        <v>44.1464</v>
      </c>
      <c r="AH93">
        <v>21.494</v>
      </c>
      <c r="AI93">
        <v>0</v>
      </c>
      <c r="AJ93">
        <v>0</v>
      </c>
      <c r="AK93">
        <v>54.441000000000003</v>
      </c>
      <c r="AL93">
        <v>2.5564</v>
      </c>
      <c r="AM93">
        <v>0</v>
      </c>
      <c r="AN93">
        <v>0.74441999999999997</v>
      </c>
      <c r="AO93">
        <v>0</v>
      </c>
      <c r="AP93">
        <v>3.5868000000000002</v>
      </c>
      <c r="AQ93">
        <v>0</v>
      </c>
      <c r="AR93">
        <v>8.8320000000000007</v>
      </c>
      <c r="AS93">
        <v>10.358040000000001</v>
      </c>
      <c r="AT93">
        <v>14.9968</v>
      </c>
      <c r="AU93">
        <v>0</v>
      </c>
      <c r="AV93">
        <v>41.428800000000003</v>
      </c>
      <c r="AW93">
        <v>54.061799999999998</v>
      </c>
      <c r="AX93">
        <v>1.143</v>
      </c>
      <c r="AY93">
        <v>0</v>
      </c>
      <c r="AZ93">
        <f t="shared" si="3"/>
        <v>82.127501999999993</v>
      </c>
      <c r="BA93">
        <f t="shared" si="4"/>
        <v>2904.0699789999999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0.84623999999999999</v>
      </c>
      <c r="BJ93">
        <v>0</v>
      </c>
      <c r="BK93">
        <v>0</v>
      </c>
      <c r="BL93">
        <v>0</v>
      </c>
      <c r="BM93">
        <v>0</v>
      </c>
      <c r="BN93">
        <v>2.0959999999999999E-2</v>
      </c>
      <c r="BO93">
        <v>2.02</v>
      </c>
      <c r="BP93">
        <v>2.19</v>
      </c>
      <c r="BQ93">
        <v>3.4642300000000001</v>
      </c>
      <c r="BR93">
        <v>0</v>
      </c>
      <c r="BS93">
        <v>1.64</v>
      </c>
      <c r="BT93">
        <v>0</v>
      </c>
      <c r="BU93">
        <v>2.85948</v>
      </c>
      <c r="BV93">
        <v>1.302665</v>
      </c>
      <c r="BW93">
        <v>6.13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1.73</v>
      </c>
      <c r="CC93">
        <v>1.51</v>
      </c>
      <c r="CD93">
        <v>0.99</v>
      </c>
      <c r="CE93">
        <v>0</v>
      </c>
      <c r="CF93">
        <v>0.17</v>
      </c>
      <c r="CG93">
        <v>3.77</v>
      </c>
      <c r="CH93">
        <v>0.17080000000000001</v>
      </c>
      <c r="CI93">
        <v>7.24</v>
      </c>
      <c r="CJ93">
        <v>1.92</v>
      </c>
      <c r="CK93">
        <v>1.79</v>
      </c>
      <c r="CL93">
        <v>5.0961400000000001</v>
      </c>
      <c r="CM93">
        <v>1.870312</v>
      </c>
      <c r="CN93">
        <v>3.5429620000000002</v>
      </c>
      <c r="CO93">
        <v>3</v>
      </c>
      <c r="CP93">
        <v>0.99528000000000005</v>
      </c>
      <c r="CQ93">
        <v>1.396895</v>
      </c>
      <c r="CR93">
        <v>2.34</v>
      </c>
      <c r="CS93">
        <v>1.92062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82.127501999999993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99.441000000000003</v>
      </c>
      <c r="J94">
        <v>1.143</v>
      </c>
      <c r="K94">
        <v>687.84215500000005</v>
      </c>
      <c r="L94">
        <v>656.40412500000002</v>
      </c>
      <c r="M94">
        <v>92.92</v>
      </c>
      <c r="N94">
        <v>119.15625</v>
      </c>
      <c r="O94">
        <v>124.79062500000001</v>
      </c>
      <c r="P94">
        <v>127.262</v>
      </c>
      <c r="Q94">
        <v>21.938279999999999</v>
      </c>
      <c r="R94">
        <v>42.846803999999999</v>
      </c>
      <c r="S94">
        <v>26.620229999999999</v>
      </c>
      <c r="T94">
        <v>0.5625</v>
      </c>
      <c r="U94">
        <v>279.18</v>
      </c>
      <c r="V94">
        <v>11.661683</v>
      </c>
      <c r="W94">
        <v>44.444540000000003</v>
      </c>
      <c r="X94">
        <v>147.515625</v>
      </c>
      <c r="Y94">
        <v>0</v>
      </c>
      <c r="Z94">
        <v>6.5537999999999998</v>
      </c>
      <c r="AA94">
        <v>0</v>
      </c>
      <c r="AB94">
        <v>27.482399999999998</v>
      </c>
      <c r="AC94">
        <v>0</v>
      </c>
      <c r="AD94">
        <v>0</v>
      </c>
      <c r="AE94">
        <v>0</v>
      </c>
      <c r="AF94">
        <v>18.288</v>
      </c>
      <c r="AG94">
        <v>44.1464</v>
      </c>
      <c r="AH94">
        <v>21.494</v>
      </c>
      <c r="AI94">
        <v>0</v>
      </c>
      <c r="AJ94">
        <v>0</v>
      </c>
      <c r="AK94">
        <v>54.441000000000003</v>
      </c>
      <c r="AL94">
        <v>2.5564</v>
      </c>
      <c r="AM94">
        <v>0</v>
      </c>
      <c r="AN94">
        <v>0.74441999999999997</v>
      </c>
      <c r="AO94">
        <v>0</v>
      </c>
      <c r="AP94">
        <v>3.5868000000000002</v>
      </c>
      <c r="AQ94">
        <v>0</v>
      </c>
      <c r="AR94">
        <v>8.8320000000000007</v>
      </c>
      <c r="AS94">
        <v>10.358040000000001</v>
      </c>
      <c r="AT94">
        <v>14.9968</v>
      </c>
      <c r="AU94">
        <v>0</v>
      </c>
      <c r="AV94">
        <v>41.428800000000003</v>
      </c>
      <c r="AW94">
        <v>54.061799999999998</v>
      </c>
      <c r="AX94">
        <v>1.143</v>
      </c>
      <c r="AY94">
        <v>0</v>
      </c>
      <c r="AZ94">
        <f t="shared" si="3"/>
        <v>82.237501999999992</v>
      </c>
      <c r="BA94">
        <f t="shared" si="4"/>
        <v>2904.179979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0.84623999999999999</v>
      </c>
      <c r="BJ94">
        <v>0</v>
      </c>
      <c r="BK94">
        <v>0</v>
      </c>
      <c r="BL94">
        <v>0</v>
      </c>
      <c r="BM94">
        <v>0</v>
      </c>
      <c r="BN94">
        <v>2.0959999999999999E-2</v>
      </c>
      <c r="BO94">
        <v>2.02</v>
      </c>
      <c r="BP94">
        <v>2.19</v>
      </c>
      <c r="BQ94">
        <v>3.4642300000000001</v>
      </c>
      <c r="BR94">
        <v>0</v>
      </c>
      <c r="BS94">
        <v>1.64</v>
      </c>
      <c r="BT94">
        <v>0</v>
      </c>
      <c r="BU94">
        <v>2.85948</v>
      </c>
      <c r="BV94">
        <v>1.302665</v>
      </c>
      <c r="BW94">
        <v>6.3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1.73</v>
      </c>
      <c r="CC94">
        <v>1.47</v>
      </c>
      <c r="CD94">
        <v>0.97</v>
      </c>
      <c r="CE94">
        <v>0</v>
      </c>
      <c r="CF94">
        <v>0.17</v>
      </c>
      <c r="CG94">
        <v>3.77</v>
      </c>
      <c r="CH94">
        <v>0.17080000000000001</v>
      </c>
      <c r="CI94">
        <v>7.24</v>
      </c>
      <c r="CJ94">
        <v>1.92</v>
      </c>
      <c r="CK94">
        <v>1.79</v>
      </c>
      <c r="CL94">
        <v>5.0961400000000001</v>
      </c>
      <c r="CM94">
        <v>1.870312</v>
      </c>
      <c r="CN94">
        <v>3.5429620000000002</v>
      </c>
      <c r="CO94">
        <v>3</v>
      </c>
      <c r="CP94">
        <v>0.99528000000000005</v>
      </c>
      <c r="CQ94">
        <v>1.396895</v>
      </c>
      <c r="CR94">
        <v>2.34</v>
      </c>
      <c r="CS94">
        <v>1.92062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82.237501999999992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99.441000000000003</v>
      </c>
      <c r="J95">
        <v>1.143</v>
      </c>
      <c r="K95">
        <v>687.84215500000005</v>
      </c>
      <c r="L95">
        <v>656.40412500000002</v>
      </c>
      <c r="M95">
        <v>92.92</v>
      </c>
      <c r="N95">
        <v>119.15625</v>
      </c>
      <c r="O95">
        <v>124.79062500000001</v>
      </c>
      <c r="P95">
        <v>127.262</v>
      </c>
      <c r="Q95">
        <v>21.938279999999999</v>
      </c>
      <c r="R95">
        <v>42.846803999999999</v>
      </c>
      <c r="S95">
        <v>26.620229999999999</v>
      </c>
      <c r="T95">
        <v>0.5625</v>
      </c>
      <c r="U95">
        <v>279.18</v>
      </c>
      <c r="V95">
        <v>11.661683</v>
      </c>
      <c r="W95">
        <v>44.444540000000003</v>
      </c>
      <c r="X95">
        <v>147.515625</v>
      </c>
      <c r="Y95">
        <v>0</v>
      </c>
      <c r="Z95">
        <v>6.5537999999999998</v>
      </c>
      <c r="AA95">
        <v>0</v>
      </c>
      <c r="AB95">
        <v>27.482399999999998</v>
      </c>
      <c r="AC95">
        <v>0</v>
      </c>
      <c r="AD95">
        <v>0</v>
      </c>
      <c r="AE95">
        <v>0</v>
      </c>
      <c r="AF95">
        <v>9.1440000000000001</v>
      </c>
      <c r="AG95">
        <v>44.1464</v>
      </c>
      <c r="AH95">
        <v>21.494</v>
      </c>
      <c r="AI95">
        <v>0</v>
      </c>
      <c r="AJ95">
        <v>0</v>
      </c>
      <c r="AK95">
        <v>54.441000000000003</v>
      </c>
      <c r="AL95">
        <v>2.5564</v>
      </c>
      <c r="AM95">
        <v>0</v>
      </c>
      <c r="AN95">
        <v>0.74441999999999997</v>
      </c>
      <c r="AO95">
        <v>0</v>
      </c>
      <c r="AP95">
        <v>3.5868000000000002</v>
      </c>
      <c r="AQ95">
        <v>0</v>
      </c>
      <c r="AR95">
        <v>16.559999999999999</v>
      </c>
      <c r="AS95">
        <v>10.358040000000001</v>
      </c>
      <c r="AT95">
        <v>14.9968</v>
      </c>
      <c r="AU95">
        <v>0</v>
      </c>
      <c r="AV95">
        <v>41.428800000000003</v>
      </c>
      <c r="AW95">
        <v>54.061799999999998</v>
      </c>
      <c r="AX95">
        <v>1.143</v>
      </c>
      <c r="AY95">
        <v>0</v>
      </c>
      <c r="AZ95">
        <f t="shared" si="3"/>
        <v>82.237501999999992</v>
      </c>
      <c r="BA95">
        <f t="shared" si="4"/>
        <v>2902.7639789999998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0.84623999999999999</v>
      </c>
      <c r="BJ95">
        <v>0</v>
      </c>
      <c r="BK95">
        <v>0</v>
      </c>
      <c r="BL95">
        <v>0</v>
      </c>
      <c r="BM95">
        <v>0</v>
      </c>
      <c r="BN95">
        <v>2.0959999999999999E-2</v>
      </c>
      <c r="BO95">
        <v>2.02</v>
      </c>
      <c r="BP95">
        <v>2.19</v>
      </c>
      <c r="BQ95">
        <v>3.4642300000000001</v>
      </c>
      <c r="BR95">
        <v>0</v>
      </c>
      <c r="BS95">
        <v>1.64</v>
      </c>
      <c r="BT95">
        <v>0</v>
      </c>
      <c r="BU95">
        <v>2.85948</v>
      </c>
      <c r="BV95">
        <v>1.302665</v>
      </c>
      <c r="BW95">
        <v>6.3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1.73</v>
      </c>
      <c r="CC95">
        <v>1.47</v>
      </c>
      <c r="CD95">
        <v>0.97</v>
      </c>
      <c r="CE95">
        <v>0</v>
      </c>
      <c r="CF95">
        <v>0.17</v>
      </c>
      <c r="CG95">
        <v>3.77</v>
      </c>
      <c r="CH95">
        <v>0.17080000000000001</v>
      </c>
      <c r="CI95">
        <v>7.24</v>
      </c>
      <c r="CJ95">
        <v>1.92</v>
      </c>
      <c r="CK95">
        <v>1.79</v>
      </c>
      <c r="CL95">
        <v>5.0961400000000001</v>
      </c>
      <c r="CM95">
        <v>1.870312</v>
      </c>
      <c r="CN95">
        <v>3.5429620000000002</v>
      </c>
      <c r="CO95">
        <v>3</v>
      </c>
      <c r="CP95">
        <v>0.99528000000000005</v>
      </c>
      <c r="CQ95">
        <v>1.396895</v>
      </c>
      <c r="CR95">
        <v>2.34</v>
      </c>
      <c r="CS95">
        <v>1.92062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82.237501999999992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99.441000000000003</v>
      </c>
      <c r="J96">
        <v>1.143</v>
      </c>
      <c r="K96">
        <v>687.84215500000005</v>
      </c>
      <c r="L96">
        <v>656.40412500000002</v>
      </c>
      <c r="M96">
        <v>92.92</v>
      </c>
      <c r="N96">
        <v>119.15625</v>
      </c>
      <c r="O96">
        <v>124.79062500000001</v>
      </c>
      <c r="P96">
        <v>127.262</v>
      </c>
      <c r="Q96">
        <v>21.938279999999999</v>
      </c>
      <c r="R96">
        <v>42.846803999999999</v>
      </c>
      <c r="S96">
        <v>26.620229999999999</v>
      </c>
      <c r="T96">
        <v>0.5625</v>
      </c>
      <c r="U96">
        <v>279.18</v>
      </c>
      <c r="V96">
        <v>11.661683</v>
      </c>
      <c r="W96">
        <v>44.444540000000003</v>
      </c>
      <c r="X96">
        <v>147.515625</v>
      </c>
      <c r="Y96">
        <v>0</v>
      </c>
      <c r="Z96">
        <v>6.5537999999999998</v>
      </c>
      <c r="AA96">
        <v>0</v>
      </c>
      <c r="AB96">
        <v>27.482399999999998</v>
      </c>
      <c r="AC96">
        <v>0</v>
      </c>
      <c r="AD96">
        <v>0</v>
      </c>
      <c r="AE96">
        <v>0</v>
      </c>
      <c r="AF96">
        <v>9.1440000000000001</v>
      </c>
      <c r="AG96">
        <v>44.1464</v>
      </c>
      <c r="AH96">
        <v>21.494</v>
      </c>
      <c r="AI96">
        <v>0</v>
      </c>
      <c r="AJ96">
        <v>0</v>
      </c>
      <c r="AK96">
        <v>54.441000000000003</v>
      </c>
      <c r="AL96">
        <v>2.5564</v>
      </c>
      <c r="AM96">
        <v>0</v>
      </c>
      <c r="AN96">
        <v>0.74441999999999997</v>
      </c>
      <c r="AO96">
        <v>0</v>
      </c>
      <c r="AP96">
        <v>3.5868000000000002</v>
      </c>
      <c r="AQ96">
        <v>0</v>
      </c>
      <c r="AR96">
        <v>8.8320000000000007</v>
      </c>
      <c r="AS96">
        <v>10.358040000000001</v>
      </c>
      <c r="AT96">
        <v>14.9968</v>
      </c>
      <c r="AU96">
        <v>0</v>
      </c>
      <c r="AV96">
        <v>41.428800000000003</v>
      </c>
      <c r="AW96">
        <v>54.061799999999998</v>
      </c>
      <c r="AX96">
        <v>1.143</v>
      </c>
      <c r="AY96">
        <v>0</v>
      </c>
      <c r="AZ96">
        <f t="shared" si="3"/>
        <v>82.237501999999992</v>
      </c>
      <c r="BA96">
        <f t="shared" si="4"/>
        <v>2895.0359789999998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0.84623999999999999</v>
      </c>
      <c r="BJ96">
        <v>0</v>
      </c>
      <c r="BK96">
        <v>0</v>
      </c>
      <c r="BL96">
        <v>0</v>
      </c>
      <c r="BM96">
        <v>0</v>
      </c>
      <c r="BN96">
        <v>2.0959999999999999E-2</v>
      </c>
      <c r="BO96">
        <v>2.02</v>
      </c>
      <c r="BP96">
        <v>2.19</v>
      </c>
      <c r="BQ96">
        <v>3.4642300000000001</v>
      </c>
      <c r="BR96">
        <v>0</v>
      </c>
      <c r="BS96">
        <v>1.64</v>
      </c>
      <c r="BT96">
        <v>0</v>
      </c>
      <c r="BU96">
        <v>2.85948</v>
      </c>
      <c r="BV96">
        <v>1.302665</v>
      </c>
      <c r="BW96">
        <v>6.3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1.73</v>
      </c>
      <c r="CC96">
        <v>1.47</v>
      </c>
      <c r="CD96">
        <v>0.97</v>
      </c>
      <c r="CE96">
        <v>0</v>
      </c>
      <c r="CF96">
        <v>0.17</v>
      </c>
      <c r="CG96">
        <v>3.77</v>
      </c>
      <c r="CH96">
        <v>0.17080000000000001</v>
      </c>
      <c r="CI96">
        <v>7.24</v>
      </c>
      <c r="CJ96">
        <v>1.92</v>
      </c>
      <c r="CK96">
        <v>1.79</v>
      </c>
      <c r="CL96">
        <v>5.0961400000000001</v>
      </c>
      <c r="CM96">
        <v>1.870312</v>
      </c>
      <c r="CN96">
        <v>3.5429620000000002</v>
      </c>
      <c r="CO96">
        <v>3</v>
      </c>
      <c r="CP96">
        <v>0.99528000000000005</v>
      </c>
      <c r="CQ96">
        <v>1.396895</v>
      </c>
      <c r="CR96">
        <v>2.34</v>
      </c>
      <c r="CS96">
        <v>1.92062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82.237501999999992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99.441000000000003</v>
      </c>
      <c r="J97">
        <v>1.143</v>
      </c>
      <c r="K97">
        <v>687.84215500000005</v>
      </c>
      <c r="L97">
        <v>584.75799199999994</v>
      </c>
      <c r="M97">
        <v>92.92</v>
      </c>
      <c r="N97">
        <v>119.15625</v>
      </c>
      <c r="O97">
        <v>124.79062500000001</v>
      </c>
      <c r="P97">
        <v>127.262</v>
      </c>
      <c r="Q97">
        <v>21.938279999999999</v>
      </c>
      <c r="R97">
        <v>42.846803999999999</v>
      </c>
      <c r="S97">
        <v>26.620229999999999</v>
      </c>
      <c r="T97">
        <v>0.5625</v>
      </c>
      <c r="U97">
        <v>279.18</v>
      </c>
      <c r="V97">
        <v>11.661683</v>
      </c>
      <c r="W97">
        <v>44.444540000000003</v>
      </c>
      <c r="X97">
        <v>147.515625</v>
      </c>
      <c r="Y97">
        <v>0</v>
      </c>
      <c r="Z97">
        <v>6.5537999999999998</v>
      </c>
      <c r="AA97">
        <v>0</v>
      </c>
      <c r="AB97">
        <v>27.482399999999998</v>
      </c>
      <c r="AC97">
        <v>0</v>
      </c>
      <c r="AD97">
        <v>0</v>
      </c>
      <c r="AE97">
        <v>0</v>
      </c>
      <c r="AF97">
        <v>9.1440000000000001</v>
      </c>
      <c r="AG97">
        <v>44.1464</v>
      </c>
      <c r="AH97">
        <v>21.494</v>
      </c>
      <c r="AI97">
        <v>0</v>
      </c>
      <c r="AJ97">
        <v>0</v>
      </c>
      <c r="AK97">
        <v>54.441000000000003</v>
      </c>
      <c r="AL97">
        <v>2.5564</v>
      </c>
      <c r="AM97">
        <v>0</v>
      </c>
      <c r="AN97">
        <v>0.74441999999999997</v>
      </c>
      <c r="AO97">
        <v>0</v>
      </c>
      <c r="AP97">
        <v>3.5868000000000002</v>
      </c>
      <c r="AQ97">
        <v>0</v>
      </c>
      <c r="AR97">
        <v>8.8320000000000007</v>
      </c>
      <c r="AS97">
        <v>10.358040000000001</v>
      </c>
      <c r="AT97">
        <v>14.9968</v>
      </c>
      <c r="AU97">
        <v>0</v>
      </c>
      <c r="AV97">
        <v>41.428800000000003</v>
      </c>
      <c r="AW97">
        <v>54.061799999999998</v>
      </c>
      <c r="AX97">
        <v>1.143</v>
      </c>
      <c r="AY97">
        <v>0</v>
      </c>
      <c r="AZ97">
        <f t="shared" si="3"/>
        <v>82.237501999999992</v>
      </c>
      <c r="BA97">
        <f t="shared" si="4"/>
        <v>2823.3898459999996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0.84623999999999999</v>
      </c>
      <c r="BJ97">
        <v>0</v>
      </c>
      <c r="BK97">
        <v>0</v>
      </c>
      <c r="BL97">
        <v>0</v>
      </c>
      <c r="BM97">
        <v>0</v>
      </c>
      <c r="BN97">
        <v>2.0959999999999999E-2</v>
      </c>
      <c r="BO97">
        <v>2.02</v>
      </c>
      <c r="BP97">
        <v>2.19</v>
      </c>
      <c r="BQ97">
        <v>3.4642300000000001</v>
      </c>
      <c r="BR97">
        <v>0</v>
      </c>
      <c r="BS97">
        <v>1.64</v>
      </c>
      <c r="BT97">
        <v>0</v>
      </c>
      <c r="BU97">
        <v>2.85948</v>
      </c>
      <c r="BV97">
        <v>1.302665</v>
      </c>
      <c r="BW97">
        <v>6.3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1.73</v>
      </c>
      <c r="CC97">
        <v>1.47</v>
      </c>
      <c r="CD97">
        <v>0.97</v>
      </c>
      <c r="CE97">
        <v>0</v>
      </c>
      <c r="CF97">
        <v>0.17</v>
      </c>
      <c r="CG97">
        <v>3.77</v>
      </c>
      <c r="CH97">
        <v>0.17080000000000001</v>
      </c>
      <c r="CI97">
        <v>7.24</v>
      </c>
      <c r="CJ97">
        <v>1.92</v>
      </c>
      <c r="CK97">
        <v>1.79</v>
      </c>
      <c r="CL97">
        <v>5.0961400000000001</v>
      </c>
      <c r="CM97">
        <v>1.870312</v>
      </c>
      <c r="CN97">
        <v>3.5429620000000002</v>
      </c>
      <c r="CO97">
        <v>3</v>
      </c>
      <c r="CP97">
        <v>0.99528000000000005</v>
      </c>
      <c r="CQ97">
        <v>1.396895</v>
      </c>
      <c r="CR97">
        <v>2.34</v>
      </c>
      <c r="CS97">
        <v>1.92062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82.237501999999992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99.441000000000003</v>
      </c>
      <c r="J98">
        <v>1.143</v>
      </c>
      <c r="K98">
        <v>687.84215500000005</v>
      </c>
      <c r="L98">
        <v>480.29049199999997</v>
      </c>
      <c r="M98">
        <v>92.92</v>
      </c>
      <c r="N98">
        <v>119.15625</v>
      </c>
      <c r="O98">
        <v>124.79062500000001</v>
      </c>
      <c r="P98">
        <v>127.262</v>
      </c>
      <c r="Q98">
        <v>21.938279999999999</v>
      </c>
      <c r="R98">
        <v>42.846803999999999</v>
      </c>
      <c r="S98">
        <v>26.620229999999999</v>
      </c>
      <c r="T98">
        <v>0.5625</v>
      </c>
      <c r="U98">
        <v>279.18</v>
      </c>
      <c r="V98">
        <v>11.661683</v>
      </c>
      <c r="W98">
        <v>44.444540000000003</v>
      </c>
      <c r="X98">
        <v>147.515625</v>
      </c>
      <c r="Y98">
        <v>0</v>
      </c>
      <c r="Z98">
        <v>6.5537999999999998</v>
      </c>
      <c r="AA98">
        <v>0</v>
      </c>
      <c r="AB98">
        <v>27.482399999999998</v>
      </c>
      <c r="AC98">
        <v>0</v>
      </c>
      <c r="AD98">
        <v>0</v>
      </c>
      <c r="AE98">
        <v>0</v>
      </c>
      <c r="AF98">
        <v>9.1440000000000001</v>
      </c>
      <c r="AG98">
        <v>44.1464</v>
      </c>
      <c r="AH98">
        <v>21.494</v>
      </c>
      <c r="AI98">
        <v>0</v>
      </c>
      <c r="AJ98">
        <v>0</v>
      </c>
      <c r="AK98">
        <v>54.441000000000003</v>
      </c>
      <c r="AL98">
        <v>2.5564</v>
      </c>
      <c r="AM98">
        <v>0</v>
      </c>
      <c r="AN98">
        <v>0.74441999999999997</v>
      </c>
      <c r="AO98">
        <v>0</v>
      </c>
      <c r="AP98">
        <v>3.5868000000000002</v>
      </c>
      <c r="AQ98">
        <v>0</v>
      </c>
      <c r="AR98">
        <v>13.247999999999999</v>
      </c>
      <c r="AS98">
        <v>10.358040000000001</v>
      </c>
      <c r="AT98">
        <v>14.9968</v>
      </c>
      <c r="AU98">
        <v>0</v>
      </c>
      <c r="AV98">
        <v>41.428800000000003</v>
      </c>
      <c r="AW98">
        <v>54.061799999999998</v>
      </c>
      <c r="AX98">
        <v>1.143</v>
      </c>
      <c r="AY98">
        <v>0</v>
      </c>
      <c r="AZ98">
        <f t="shared" si="3"/>
        <v>82.237501999999992</v>
      </c>
      <c r="BA98">
        <f t="shared" si="4"/>
        <v>2723.338346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0.84623999999999999</v>
      </c>
      <c r="BJ98">
        <v>0</v>
      </c>
      <c r="BK98">
        <v>0</v>
      </c>
      <c r="BL98">
        <v>0</v>
      </c>
      <c r="BM98">
        <v>0</v>
      </c>
      <c r="BN98">
        <v>2.0959999999999999E-2</v>
      </c>
      <c r="BO98">
        <v>2.02</v>
      </c>
      <c r="BP98">
        <v>2.19</v>
      </c>
      <c r="BQ98">
        <v>3.4642300000000001</v>
      </c>
      <c r="BR98">
        <v>0</v>
      </c>
      <c r="BS98">
        <v>1.64</v>
      </c>
      <c r="BT98">
        <v>0</v>
      </c>
      <c r="BU98">
        <v>2.85948</v>
      </c>
      <c r="BV98">
        <v>1.302665</v>
      </c>
      <c r="BW98">
        <v>6.3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1.73</v>
      </c>
      <c r="CC98">
        <v>1.47</v>
      </c>
      <c r="CD98">
        <v>0.97</v>
      </c>
      <c r="CE98">
        <v>0</v>
      </c>
      <c r="CF98">
        <v>0.17</v>
      </c>
      <c r="CG98">
        <v>3.77</v>
      </c>
      <c r="CH98">
        <v>0.17080000000000001</v>
      </c>
      <c r="CI98">
        <v>7.24</v>
      </c>
      <c r="CJ98">
        <v>1.92</v>
      </c>
      <c r="CK98">
        <v>1.79</v>
      </c>
      <c r="CL98">
        <v>5.0961400000000001</v>
      </c>
      <c r="CM98">
        <v>1.870312</v>
      </c>
      <c r="CN98">
        <v>3.5429620000000002</v>
      </c>
      <c r="CO98">
        <v>3</v>
      </c>
      <c r="CP98">
        <v>0.99528000000000005</v>
      </c>
      <c r="CQ98">
        <v>1.396895</v>
      </c>
      <c r="CR98">
        <v>2.34</v>
      </c>
      <c r="CS98">
        <v>1.92062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82.237501999999992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2.3671529999999996</v>
      </c>
      <c r="J99">
        <f t="shared" si="6"/>
        <v>2.7432000000000012E-2</v>
      </c>
      <c r="K99">
        <f t="shared" si="6"/>
        <v>16.508211719999974</v>
      </c>
      <c r="L99">
        <f t="shared" si="6"/>
        <v>15.691759058500018</v>
      </c>
      <c r="M99">
        <f t="shared" si="6"/>
        <v>2.2300800000000014</v>
      </c>
      <c r="N99">
        <f t="shared" si="6"/>
        <v>2.85975</v>
      </c>
      <c r="O99">
        <f t="shared" si="6"/>
        <v>2.9949749999999948</v>
      </c>
      <c r="P99">
        <f t="shared" si="6"/>
        <v>3.0542880000000032</v>
      </c>
      <c r="Q99">
        <f t="shared" si="6"/>
        <v>0.52651872000000055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6.6647475000000043</v>
      </c>
      <c r="V99">
        <f t="shared" si="6"/>
        <v>0.35114555300000067</v>
      </c>
      <c r="W99">
        <f t="shared" si="6"/>
        <v>1.0564228</v>
      </c>
      <c r="X99">
        <f t="shared" si="6"/>
        <v>3.540375</v>
      </c>
      <c r="Y99">
        <f t="shared" si="6"/>
        <v>0</v>
      </c>
      <c r="Z99">
        <f t="shared" si="6"/>
        <v>0.14337400000000017</v>
      </c>
      <c r="AA99">
        <f t="shared" si="6"/>
        <v>8.7674990000000008E-2</v>
      </c>
      <c r="AB99">
        <f t="shared" si="6"/>
        <v>0.21527880000000002</v>
      </c>
      <c r="AC99">
        <f t="shared" si="6"/>
        <v>0</v>
      </c>
      <c r="AD99">
        <f t="shared" si="6"/>
        <v>0.12391855000000014</v>
      </c>
      <c r="AE99">
        <f t="shared" si="6"/>
        <v>0.27898102200000002</v>
      </c>
      <c r="AF99">
        <f t="shared" si="6"/>
        <v>0.35021520000000017</v>
      </c>
      <c r="AG99">
        <f t="shared" si="6"/>
        <v>1.0595136000000009</v>
      </c>
      <c r="AH99">
        <f t="shared" si="6"/>
        <v>0.6973337500000002</v>
      </c>
      <c r="AI99">
        <f t="shared" si="6"/>
        <v>5.5727749999999979E-2</v>
      </c>
      <c r="AJ99">
        <f t="shared" si="6"/>
        <v>0</v>
      </c>
      <c r="AK99">
        <f t="shared" si="6"/>
        <v>1.3065839999999973</v>
      </c>
      <c r="AL99">
        <f t="shared" si="6"/>
        <v>0.35731499999999972</v>
      </c>
      <c r="AM99">
        <f t="shared" si="6"/>
        <v>0.13788621000000001</v>
      </c>
      <c r="AN99">
        <f t="shared" si="6"/>
        <v>1.7826900000000003E-2</v>
      </c>
      <c r="AO99">
        <f t="shared" si="6"/>
        <v>0</v>
      </c>
      <c r="AP99">
        <f t="shared" si="6"/>
        <v>7.5707100000000041E-2</v>
      </c>
      <c r="AQ99">
        <f t="shared" si="6"/>
        <v>0.52139999999999997</v>
      </c>
      <c r="AR99">
        <f t="shared" si="6"/>
        <v>0.31519200000000019</v>
      </c>
      <c r="AS99">
        <f t="shared" si="6"/>
        <v>0.29285004000000003</v>
      </c>
      <c r="AT99">
        <f t="shared" si="6"/>
        <v>0.35992319999999939</v>
      </c>
      <c r="AU99">
        <f t="shared" si="6"/>
        <v>0</v>
      </c>
      <c r="AV99">
        <f t="shared" si="6"/>
        <v>0.99012640000000107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1.9651136019999995</v>
      </c>
      <c r="BA99">
        <f>SUM(B99:AZ99)</f>
        <v>70.9048244815</v>
      </c>
      <c r="BD99">
        <f t="shared" ref="BD99:DJ99" si="7">SUM(BD3:BD98)/4000</f>
        <v>9.1233073750000032E-2</v>
      </c>
      <c r="BE99">
        <f t="shared" si="7"/>
        <v>0</v>
      </c>
      <c r="BF99">
        <f t="shared" si="7"/>
        <v>4.9250700000000053E-4</v>
      </c>
      <c r="BG99">
        <f t="shared" si="7"/>
        <v>0</v>
      </c>
      <c r="BH99">
        <f t="shared" si="7"/>
        <v>8.8799999999999922E-5</v>
      </c>
      <c r="BI99">
        <f t="shared" si="7"/>
        <v>2.0309759999999993E-2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5.0208000000000034E-4</v>
      </c>
      <c r="BO99">
        <f t="shared" si="8"/>
        <v>4.8480000000000058E-2</v>
      </c>
      <c r="BP99">
        <f t="shared" si="8"/>
        <v>5.2559999999999961E-2</v>
      </c>
      <c r="BQ99">
        <f t="shared" si="8"/>
        <v>8.3141519999999802E-2</v>
      </c>
      <c r="BR99">
        <f t="shared" si="8"/>
        <v>2.1798939999999995E-3</v>
      </c>
      <c r="BS99">
        <f t="shared" si="8"/>
        <v>3.9359999999999951E-2</v>
      </c>
      <c r="BT99">
        <f t="shared" si="8"/>
        <v>5.5229999999999993E-3</v>
      </c>
      <c r="BU99">
        <f t="shared" si="8"/>
        <v>6.876441000000004E-2</v>
      </c>
      <c r="BV99">
        <f t="shared" si="8"/>
        <v>3.1881290000000034E-2</v>
      </c>
      <c r="BW99">
        <f t="shared" si="8"/>
        <v>0.14883750000000009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4.1774999999999951E-2</v>
      </c>
      <c r="CC99">
        <f t="shared" si="8"/>
        <v>3.4707499999999988E-2</v>
      </c>
      <c r="CD99">
        <f t="shared" si="8"/>
        <v>2.8255000000000027E-2</v>
      </c>
      <c r="CE99">
        <f t="shared" si="8"/>
        <v>0</v>
      </c>
      <c r="CF99">
        <f t="shared" si="8"/>
        <v>4.1399999999999996E-3</v>
      </c>
      <c r="CG99">
        <f t="shared" si="8"/>
        <v>9.0479999999999949E-2</v>
      </c>
      <c r="CH99">
        <f t="shared" si="8"/>
        <v>5.5810999999999994E-3</v>
      </c>
      <c r="CI99">
        <f t="shared" si="8"/>
        <v>0.17376000000000016</v>
      </c>
      <c r="CJ99">
        <f t="shared" si="8"/>
        <v>4.6079999999999934E-2</v>
      </c>
      <c r="CK99">
        <f t="shared" si="8"/>
        <v>4.2959999999999998E-2</v>
      </c>
      <c r="CL99">
        <f t="shared" si="8"/>
        <v>0.1085338222499998</v>
      </c>
      <c r="CM99">
        <f t="shared" si="8"/>
        <v>4.4887488000000059E-2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3.771616500000001E-2</v>
      </c>
      <c r="CR99">
        <f t="shared" si="8"/>
        <v>5.6160000000000071E-2</v>
      </c>
      <c r="CS99">
        <f t="shared" si="8"/>
        <v>4.6634380000000052E-2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1.9651136019999995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O3" sqref="O3: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358.58341000000001</v>
      </c>
      <c r="L3">
        <v>319.195584</v>
      </c>
      <c r="M3">
        <v>89.035944000000001</v>
      </c>
      <c r="N3">
        <v>114.17551899999999</v>
      </c>
      <c r="O3">
        <v>119.57368200000001</v>
      </c>
      <c r="P3">
        <v>117.85553400000001</v>
      </c>
      <c r="Q3">
        <v>8.6866780000000006</v>
      </c>
      <c r="R3">
        <v>15.331200000000001</v>
      </c>
      <c r="S3">
        <v>12.034152000000001</v>
      </c>
      <c r="T3">
        <v>0.53659199999999996</v>
      </c>
      <c r="U3">
        <v>267.51027599999998</v>
      </c>
      <c r="V3">
        <v>0</v>
      </c>
      <c r="W3">
        <v>11.4984</v>
      </c>
      <c r="X3">
        <v>33.536999999999999</v>
      </c>
      <c r="Y3">
        <v>0</v>
      </c>
      <c r="Z3">
        <v>6.2798509999999998</v>
      </c>
      <c r="AA3">
        <v>0</v>
      </c>
      <c r="AB3">
        <v>0</v>
      </c>
      <c r="AC3">
        <v>0</v>
      </c>
      <c r="AD3">
        <v>1.3098590000000001</v>
      </c>
      <c r="AE3">
        <v>0</v>
      </c>
      <c r="AF3">
        <v>8.7617809999999992</v>
      </c>
      <c r="AG3">
        <v>42.301079999999999</v>
      </c>
      <c r="AH3">
        <v>0</v>
      </c>
      <c r="AI3">
        <v>0</v>
      </c>
      <c r="AJ3">
        <v>0</v>
      </c>
      <c r="AK3">
        <v>52.165365999999999</v>
      </c>
      <c r="AL3">
        <v>12.247712</v>
      </c>
      <c r="AM3">
        <v>0</v>
      </c>
      <c r="AN3">
        <v>0.69453200000000004</v>
      </c>
      <c r="AO3">
        <v>0</v>
      </c>
      <c r="AP3">
        <v>2.2094179999999999</v>
      </c>
      <c r="AQ3">
        <v>0</v>
      </c>
      <c r="AR3">
        <v>33.322363000000003</v>
      </c>
      <c r="AS3">
        <v>9.9250740000000004</v>
      </c>
      <c r="AT3">
        <v>12.004483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77.235285999999974</v>
      </c>
      <c r="BA3">
        <f>SUM(B3:AZ3)</f>
        <v>1726.0107759999996</v>
      </c>
      <c r="BD3">
        <v>5.1100000000000003</v>
      </c>
      <c r="BE3">
        <v>1.84</v>
      </c>
      <c r="BF3">
        <v>2.12</v>
      </c>
      <c r="BG3">
        <v>1.72</v>
      </c>
      <c r="BH3">
        <v>5.8</v>
      </c>
      <c r="BI3">
        <v>1.23</v>
      </c>
      <c r="BJ3">
        <v>1.07</v>
      </c>
      <c r="BK3">
        <v>1.66</v>
      </c>
      <c r="BL3">
        <v>0</v>
      </c>
      <c r="BM3">
        <v>0.08</v>
      </c>
      <c r="BN3">
        <v>2.2400000000000002</v>
      </c>
      <c r="BO3">
        <v>3.61</v>
      </c>
      <c r="BP3">
        <v>0.25</v>
      </c>
      <c r="BQ3">
        <v>1.94</v>
      </c>
      <c r="BR3">
        <v>2.1</v>
      </c>
      <c r="BS3">
        <v>1.57</v>
      </c>
      <c r="BT3">
        <v>2.739954</v>
      </c>
      <c r="BU3">
        <v>1.2859339999999999</v>
      </c>
      <c r="BV3">
        <v>1.861016</v>
      </c>
      <c r="BW3">
        <v>1.861453</v>
      </c>
      <c r="BX3">
        <v>1.8774740000000001</v>
      </c>
      <c r="BY3">
        <v>2.5718679999999998</v>
      </c>
      <c r="BZ3">
        <v>1.2722169999999999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</v>
      </c>
      <c r="CL3">
        <v>1.856811</v>
      </c>
      <c r="CM3">
        <v>3.365221</v>
      </c>
      <c r="CN3">
        <v>3.3948659999999999</v>
      </c>
      <c r="CO3">
        <v>4.1149899999999997</v>
      </c>
      <c r="CP3">
        <v>4.080495</v>
      </c>
      <c r="CQ3">
        <v>3.3194249999999998</v>
      </c>
      <c r="CR3">
        <v>0.810867</v>
      </c>
      <c r="CS3">
        <v>2.6770100000000001</v>
      </c>
      <c r="CT3">
        <v>0</v>
      </c>
      <c r="CU3">
        <v>0</v>
      </c>
      <c r="CV3">
        <v>0</v>
      </c>
      <c r="CW3">
        <v>0.92125199999999996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77.235285999999974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358.57751000000002</v>
      </c>
      <c r="L4">
        <v>319.195584</v>
      </c>
      <c r="M4">
        <v>89.035944000000001</v>
      </c>
      <c r="N4">
        <v>114.17551899999999</v>
      </c>
      <c r="O4">
        <v>119.57368200000001</v>
      </c>
      <c r="P4">
        <v>117.85553400000001</v>
      </c>
      <c r="Q4">
        <v>8.6866780000000006</v>
      </c>
      <c r="R4">
        <v>15.331200000000001</v>
      </c>
      <c r="S4">
        <v>12.034152000000001</v>
      </c>
      <c r="T4">
        <v>0.53659199999999996</v>
      </c>
      <c r="U4">
        <v>267.51027599999998</v>
      </c>
      <c r="V4">
        <v>0</v>
      </c>
      <c r="W4">
        <v>11.4984</v>
      </c>
      <c r="X4">
        <v>33.536999999999999</v>
      </c>
      <c r="Y4">
        <v>0</v>
      </c>
      <c r="Z4">
        <v>6.2798509999999998</v>
      </c>
      <c r="AA4">
        <v>0</v>
      </c>
      <c r="AB4">
        <v>0</v>
      </c>
      <c r="AC4">
        <v>0</v>
      </c>
      <c r="AD4">
        <v>1.3098590000000001</v>
      </c>
      <c r="AE4">
        <v>0</v>
      </c>
      <c r="AF4">
        <v>8.7617809999999992</v>
      </c>
      <c r="AG4">
        <v>42.301079999999999</v>
      </c>
      <c r="AH4">
        <v>0</v>
      </c>
      <c r="AI4">
        <v>0</v>
      </c>
      <c r="AJ4">
        <v>0</v>
      </c>
      <c r="AK4">
        <v>52.165365999999999</v>
      </c>
      <c r="AL4">
        <v>12.247712</v>
      </c>
      <c r="AM4">
        <v>0</v>
      </c>
      <c r="AN4">
        <v>0.69453200000000004</v>
      </c>
      <c r="AO4">
        <v>0</v>
      </c>
      <c r="AP4">
        <v>2.2094179999999999</v>
      </c>
      <c r="AQ4">
        <v>0</v>
      </c>
      <c r="AR4">
        <v>33.322363000000003</v>
      </c>
      <c r="AS4">
        <v>9.9250740000000004</v>
      </c>
      <c r="AT4">
        <v>11.121714000000001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77.235285999999974</v>
      </c>
      <c r="BA4">
        <f t="shared" ref="BA4:BA67" si="1">SUM(B4:AZ4)</f>
        <v>1725.1221069999997</v>
      </c>
      <c r="BD4">
        <v>5.1100000000000003</v>
      </c>
      <c r="BE4">
        <v>1.84</v>
      </c>
      <c r="BF4">
        <v>2.12</v>
      </c>
      <c r="BG4">
        <v>1.72</v>
      </c>
      <c r="BH4">
        <v>5.8</v>
      </c>
      <c r="BI4">
        <v>1.23</v>
      </c>
      <c r="BJ4">
        <v>1.07</v>
      </c>
      <c r="BK4">
        <v>1.66</v>
      </c>
      <c r="BL4">
        <v>0</v>
      </c>
      <c r="BM4">
        <v>0.08</v>
      </c>
      <c r="BN4">
        <v>2.2400000000000002</v>
      </c>
      <c r="BO4">
        <v>3.61</v>
      </c>
      <c r="BP4">
        <v>0.25</v>
      </c>
      <c r="BQ4">
        <v>1.94</v>
      </c>
      <c r="BR4">
        <v>2.1</v>
      </c>
      <c r="BS4">
        <v>1.57</v>
      </c>
      <c r="BT4">
        <v>2.739954</v>
      </c>
      <c r="BU4">
        <v>1.2859339999999999</v>
      </c>
      <c r="BV4">
        <v>1.861016</v>
      </c>
      <c r="BW4">
        <v>1.861453</v>
      </c>
      <c r="BX4">
        <v>1.8774740000000001</v>
      </c>
      <c r="BY4">
        <v>2.5718679999999998</v>
      </c>
      <c r="BZ4">
        <v>1.2722169999999999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</v>
      </c>
      <c r="CL4">
        <v>1.856811</v>
      </c>
      <c r="CM4">
        <v>3.365221</v>
      </c>
      <c r="CN4">
        <v>3.3948659999999999</v>
      </c>
      <c r="CO4">
        <v>4.1149899999999997</v>
      </c>
      <c r="CP4">
        <v>4.080495</v>
      </c>
      <c r="CQ4">
        <v>3.3194249999999998</v>
      </c>
      <c r="CR4">
        <v>0.810867</v>
      </c>
      <c r="CS4">
        <v>2.6770100000000001</v>
      </c>
      <c r="CT4">
        <v>0</v>
      </c>
      <c r="CU4">
        <v>0</v>
      </c>
      <c r="CV4">
        <v>0</v>
      </c>
      <c r="CW4">
        <v>0.92125199999999996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77.235285999999974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358.58341000000001</v>
      </c>
      <c r="L5">
        <v>319.195584</v>
      </c>
      <c r="M5">
        <v>89.035944000000001</v>
      </c>
      <c r="N5">
        <v>114.17551899999999</v>
      </c>
      <c r="O5">
        <v>119.57368200000001</v>
      </c>
      <c r="P5">
        <v>117.85553400000001</v>
      </c>
      <c r="Q5">
        <v>8.6866780000000006</v>
      </c>
      <c r="R5">
        <v>19.031583999999999</v>
      </c>
      <c r="S5">
        <v>12.441117</v>
      </c>
      <c r="T5">
        <v>0.53659199999999996</v>
      </c>
      <c r="U5">
        <v>267.51027599999998</v>
      </c>
      <c r="V5">
        <v>0</v>
      </c>
      <c r="W5">
        <v>11.4984</v>
      </c>
      <c r="X5">
        <v>33.536999999999999</v>
      </c>
      <c r="Y5">
        <v>0</v>
      </c>
      <c r="Z5">
        <v>6.2798509999999998</v>
      </c>
      <c r="AA5">
        <v>0</v>
      </c>
      <c r="AB5">
        <v>0</v>
      </c>
      <c r="AC5">
        <v>0</v>
      </c>
      <c r="AD5">
        <v>1.3098590000000001</v>
      </c>
      <c r="AE5">
        <v>0</v>
      </c>
      <c r="AF5">
        <v>8.7617809999999992</v>
      </c>
      <c r="AG5">
        <v>42.301079999999999</v>
      </c>
      <c r="AH5">
        <v>0</v>
      </c>
      <c r="AI5">
        <v>0</v>
      </c>
      <c r="AJ5">
        <v>0</v>
      </c>
      <c r="AK5">
        <v>52.165365999999999</v>
      </c>
      <c r="AL5">
        <v>12.247712</v>
      </c>
      <c r="AM5">
        <v>0</v>
      </c>
      <c r="AN5">
        <v>0.69453200000000004</v>
      </c>
      <c r="AO5">
        <v>0</v>
      </c>
      <c r="AP5">
        <v>2.2094179999999999</v>
      </c>
      <c r="AQ5">
        <v>0</v>
      </c>
      <c r="AR5">
        <v>12.694234</v>
      </c>
      <c r="AS5">
        <v>15.983236</v>
      </c>
      <c r="AT5">
        <v>11.113320999999999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77.335285999999982</v>
      </c>
      <c r="BA5">
        <f t="shared" si="1"/>
        <v>1714.7569959999998</v>
      </c>
      <c r="BD5">
        <v>5.1100000000000003</v>
      </c>
      <c r="BE5">
        <v>1.84</v>
      </c>
      <c r="BF5">
        <v>2.12</v>
      </c>
      <c r="BG5">
        <v>1.72</v>
      </c>
      <c r="BH5">
        <v>5.8</v>
      </c>
      <c r="BI5">
        <v>1.33</v>
      </c>
      <c r="BJ5">
        <v>1.07</v>
      </c>
      <c r="BK5">
        <v>1.66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1.57</v>
      </c>
      <c r="BT5">
        <v>2.739954</v>
      </c>
      <c r="BU5">
        <v>1.2859339999999999</v>
      </c>
      <c r="BV5">
        <v>1.861016</v>
      </c>
      <c r="BW5">
        <v>1.861453</v>
      </c>
      <c r="BX5">
        <v>1.8774740000000001</v>
      </c>
      <c r="BY5">
        <v>2.5718679999999998</v>
      </c>
      <c r="BZ5">
        <v>1.2722169999999999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</v>
      </c>
      <c r="CL5">
        <v>1.856811</v>
      </c>
      <c r="CM5">
        <v>3.365221</v>
      </c>
      <c r="CN5">
        <v>3.3948659999999999</v>
      </c>
      <c r="CO5">
        <v>4.1149899999999997</v>
      </c>
      <c r="CP5">
        <v>4.080495</v>
      </c>
      <c r="CQ5">
        <v>3.3194249999999998</v>
      </c>
      <c r="CR5">
        <v>0.810867</v>
      </c>
      <c r="CS5">
        <v>2.6770100000000001</v>
      </c>
      <c r="CT5">
        <v>0</v>
      </c>
      <c r="CU5">
        <v>0</v>
      </c>
      <c r="CV5">
        <v>0</v>
      </c>
      <c r="CW5">
        <v>0.92125199999999996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77.335285999999982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358.57751000000002</v>
      </c>
      <c r="L6">
        <v>319.195584</v>
      </c>
      <c r="M6">
        <v>89.035944000000001</v>
      </c>
      <c r="N6">
        <v>114.17551899999999</v>
      </c>
      <c r="O6">
        <v>119.57368200000001</v>
      </c>
      <c r="P6">
        <v>117.85553400000001</v>
      </c>
      <c r="Q6">
        <v>8.6866780000000006</v>
      </c>
      <c r="R6">
        <v>19.031583999999999</v>
      </c>
      <c r="S6">
        <v>12.441117</v>
      </c>
      <c r="T6">
        <v>0.53659199999999996</v>
      </c>
      <c r="U6">
        <v>267.51027599999998</v>
      </c>
      <c r="V6">
        <v>0</v>
      </c>
      <c r="W6">
        <v>11.4984</v>
      </c>
      <c r="X6">
        <v>33.536999999999999</v>
      </c>
      <c r="Y6">
        <v>0</v>
      </c>
      <c r="Z6">
        <v>6.2798509999999998</v>
      </c>
      <c r="AA6">
        <v>0</v>
      </c>
      <c r="AB6">
        <v>0</v>
      </c>
      <c r="AC6">
        <v>0</v>
      </c>
      <c r="AD6">
        <v>1.3098590000000001</v>
      </c>
      <c r="AE6">
        <v>0</v>
      </c>
      <c r="AF6">
        <v>8.7617809999999992</v>
      </c>
      <c r="AG6">
        <v>42.301079999999999</v>
      </c>
      <c r="AH6">
        <v>0</v>
      </c>
      <c r="AI6">
        <v>0</v>
      </c>
      <c r="AJ6">
        <v>0</v>
      </c>
      <c r="AK6">
        <v>52.165365999999999</v>
      </c>
      <c r="AL6">
        <v>12.247712</v>
      </c>
      <c r="AM6">
        <v>0</v>
      </c>
      <c r="AN6">
        <v>0.69453200000000004</v>
      </c>
      <c r="AO6">
        <v>0</v>
      </c>
      <c r="AP6">
        <v>2.2094179999999999</v>
      </c>
      <c r="AQ6">
        <v>0</v>
      </c>
      <c r="AR6">
        <v>4.760338</v>
      </c>
      <c r="AS6">
        <v>15.983236</v>
      </c>
      <c r="AT6">
        <v>11.485099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77.335285999999982</v>
      </c>
      <c r="BA6">
        <f t="shared" si="1"/>
        <v>1707.1889779999999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1.33</v>
      </c>
      <c r="BJ6">
        <v>1.07</v>
      </c>
      <c r="BK6">
        <v>1.66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1.57</v>
      </c>
      <c r="BT6">
        <v>2.739954</v>
      </c>
      <c r="BU6">
        <v>1.2859339999999999</v>
      </c>
      <c r="BV6">
        <v>1.861016</v>
      </c>
      <c r="BW6">
        <v>1.861453</v>
      </c>
      <c r="BX6">
        <v>1.8774740000000001</v>
      </c>
      <c r="BY6">
        <v>2.5718679999999998</v>
      </c>
      <c r="BZ6">
        <v>1.2722169999999999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</v>
      </c>
      <c r="CL6">
        <v>1.856811</v>
      </c>
      <c r="CM6">
        <v>3.365221</v>
      </c>
      <c r="CN6">
        <v>3.3948659999999999</v>
      </c>
      <c r="CO6">
        <v>4.1149899999999997</v>
      </c>
      <c r="CP6">
        <v>4.080495</v>
      </c>
      <c r="CQ6">
        <v>3.3194249999999998</v>
      </c>
      <c r="CR6">
        <v>0.810867</v>
      </c>
      <c r="CS6">
        <v>2.6770100000000001</v>
      </c>
      <c r="CT6">
        <v>0</v>
      </c>
      <c r="CU6">
        <v>0</v>
      </c>
      <c r="CV6">
        <v>0</v>
      </c>
      <c r="CW6">
        <v>0.92125199999999996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77.335285999999982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358.58341000000001</v>
      </c>
      <c r="L7">
        <v>319.195584</v>
      </c>
      <c r="M7">
        <v>89.035944000000001</v>
      </c>
      <c r="N7">
        <v>114.17551899999999</v>
      </c>
      <c r="O7">
        <v>119.57368200000001</v>
      </c>
      <c r="P7">
        <v>117.85553400000001</v>
      </c>
      <c r="Q7">
        <v>8.6866780000000006</v>
      </c>
      <c r="R7">
        <v>19.031583999999999</v>
      </c>
      <c r="S7">
        <v>12.441117</v>
      </c>
      <c r="T7">
        <v>0.53659199999999996</v>
      </c>
      <c r="U7">
        <v>267.51027599999998</v>
      </c>
      <c r="V7">
        <v>0</v>
      </c>
      <c r="W7">
        <v>11.4984</v>
      </c>
      <c r="X7">
        <v>33.536999999999999</v>
      </c>
      <c r="Y7">
        <v>0</v>
      </c>
      <c r="Z7">
        <v>6.2798509999999998</v>
      </c>
      <c r="AA7">
        <v>0</v>
      </c>
      <c r="AB7">
        <v>0</v>
      </c>
      <c r="AC7">
        <v>0</v>
      </c>
      <c r="AD7">
        <v>1.3098590000000001</v>
      </c>
      <c r="AE7">
        <v>0</v>
      </c>
      <c r="AF7">
        <v>8.7617809999999992</v>
      </c>
      <c r="AG7">
        <v>42.301079999999999</v>
      </c>
      <c r="AH7">
        <v>0</v>
      </c>
      <c r="AI7">
        <v>0</v>
      </c>
      <c r="AJ7">
        <v>0</v>
      </c>
      <c r="AK7">
        <v>52.165365999999999</v>
      </c>
      <c r="AL7">
        <v>12.247712</v>
      </c>
      <c r="AM7">
        <v>0</v>
      </c>
      <c r="AN7">
        <v>0.69453200000000004</v>
      </c>
      <c r="AO7">
        <v>0</v>
      </c>
      <c r="AP7">
        <v>2.2094179999999999</v>
      </c>
      <c r="AQ7">
        <v>0</v>
      </c>
      <c r="AR7">
        <v>4.760338</v>
      </c>
      <c r="AS7">
        <v>15.983236</v>
      </c>
      <c r="AT7">
        <v>10.876865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77.335285999999982</v>
      </c>
      <c r="BA7">
        <f t="shared" si="1"/>
        <v>1706.5866439999998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1.33</v>
      </c>
      <c r="BJ7">
        <v>1.07</v>
      </c>
      <c r="BK7">
        <v>1.66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1.57</v>
      </c>
      <c r="BT7">
        <v>2.739954</v>
      </c>
      <c r="BU7">
        <v>1.2859339999999999</v>
      </c>
      <c r="BV7">
        <v>1.861016</v>
      </c>
      <c r="BW7">
        <v>1.861453</v>
      </c>
      <c r="BX7">
        <v>1.8774740000000001</v>
      </c>
      <c r="BY7">
        <v>2.5718679999999998</v>
      </c>
      <c r="BZ7">
        <v>1.2722169999999999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</v>
      </c>
      <c r="CL7">
        <v>1.856811</v>
      </c>
      <c r="CM7">
        <v>3.365221</v>
      </c>
      <c r="CN7">
        <v>3.3948659999999999</v>
      </c>
      <c r="CO7">
        <v>4.1149899999999997</v>
      </c>
      <c r="CP7">
        <v>4.080495</v>
      </c>
      <c r="CQ7">
        <v>3.3194249999999998</v>
      </c>
      <c r="CR7">
        <v>0.810867</v>
      </c>
      <c r="CS7">
        <v>2.6770100000000001</v>
      </c>
      <c r="CT7">
        <v>0</v>
      </c>
      <c r="CU7">
        <v>0</v>
      </c>
      <c r="CV7">
        <v>0</v>
      </c>
      <c r="CW7">
        <v>0.92125199999999996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77.335285999999982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358.57751000000002</v>
      </c>
      <c r="L8">
        <v>319.195584</v>
      </c>
      <c r="M8">
        <v>89.035944000000001</v>
      </c>
      <c r="N8">
        <v>114.17551899999999</v>
      </c>
      <c r="O8">
        <v>119.57368200000001</v>
      </c>
      <c r="P8">
        <v>117.85553400000001</v>
      </c>
      <c r="Q8">
        <v>8.6866780000000006</v>
      </c>
      <c r="R8">
        <v>20.963156000000001</v>
      </c>
      <c r="S8">
        <v>12.441117</v>
      </c>
      <c r="T8">
        <v>0.53659199999999996</v>
      </c>
      <c r="U8">
        <v>267.51027599999998</v>
      </c>
      <c r="V8">
        <v>0</v>
      </c>
      <c r="W8">
        <v>11.4984</v>
      </c>
      <c r="X8">
        <v>33.536999999999999</v>
      </c>
      <c r="Y8">
        <v>0</v>
      </c>
      <c r="Z8">
        <v>6.2798509999999998</v>
      </c>
      <c r="AA8">
        <v>0</v>
      </c>
      <c r="AB8">
        <v>0</v>
      </c>
      <c r="AC8">
        <v>0</v>
      </c>
      <c r="AD8">
        <v>1.3098590000000001</v>
      </c>
      <c r="AE8">
        <v>0</v>
      </c>
      <c r="AF8">
        <v>8.7617809999999992</v>
      </c>
      <c r="AG8">
        <v>42.301079999999999</v>
      </c>
      <c r="AH8">
        <v>0</v>
      </c>
      <c r="AI8">
        <v>0</v>
      </c>
      <c r="AJ8">
        <v>0</v>
      </c>
      <c r="AK8">
        <v>52.165365999999999</v>
      </c>
      <c r="AL8">
        <v>12.247712</v>
      </c>
      <c r="AM8">
        <v>0</v>
      </c>
      <c r="AN8">
        <v>0.69453200000000004</v>
      </c>
      <c r="AO8">
        <v>0</v>
      </c>
      <c r="AP8">
        <v>2.2094179999999999</v>
      </c>
      <c r="AQ8">
        <v>0</v>
      </c>
      <c r="AR8">
        <v>4.760338</v>
      </c>
      <c r="AS8">
        <v>15.983236</v>
      </c>
      <c r="AT8">
        <v>11.429824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77.335285999999982</v>
      </c>
      <c r="BA8">
        <f t="shared" si="1"/>
        <v>1709.0652749999999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1.33</v>
      </c>
      <c r="BJ8">
        <v>1.07</v>
      </c>
      <c r="BK8">
        <v>1.66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1.57</v>
      </c>
      <c r="BT8">
        <v>2.739954</v>
      </c>
      <c r="BU8">
        <v>1.2859339999999999</v>
      </c>
      <c r="BV8">
        <v>1.861016</v>
      </c>
      <c r="BW8">
        <v>1.861453</v>
      </c>
      <c r="BX8">
        <v>1.8774740000000001</v>
      </c>
      <c r="BY8">
        <v>2.5718679999999998</v>
      </c>
      <c r="BZ8">
        <v>1.2722169999999999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</v>
      </c>
      <c r="CL8">
        <v>1.856811</v>
      </c>
      <c r="CM8">
        <v>3.365221</v>
      </c>
      <c r="CN8">
        <v>3.3948659999999999</v>
      </c>
      <c r="CO8">
        <v>4.1149899999999997</v>
      </c>
      <c r="CP8">
        <v>4.080495</v>
      </c>
      <c r="CQ8">
        <v>3.3194249999999998</v>
      </c>
      <c r="CR8">
        <v>0.810867</v>
      </c>
      <c r="CS8">
        <v>2.6770100000000001</v>
      </c>
      <c r="CT8">
        <v>0</v>
      </c>
      <c r="CU8">
        <v>0</v>
      </c>
      <c r="CV8">
        <v>0</v>
      </c>
      <c r="CW8">
        <v>0.92125199999999996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77.335285999999982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358.58341000000001</v>
      </c>
      <c r="L9">
        <v>319.195584</v>
      </c>
      <c r="M9">
        <v>89.035944000000001</v>
      </c>
      <c r="N9">
        <v>114.17551899999999</v>
      </c>
      <c r="O9">
        <v>119.57368200000001</v>
      </c>
      <c r="P9">
        <v>117.85553400000001</v>
      </c>
      <c r="Q9">
        <v>8.6866780000000006</v>
      </c>
      <c r="R9">
        <v>20.963156000000001</v>
      </c>
      <c r="S9">
        <v>12.441117</v>
      </c>
      <c r="T9">
        <v>0.53659199999999996</v>
      </c>
      <c r="U9">
        <v>267.51027599999998</v>
      </c>
      <c r="V9">
        <v>0</v>
      </c>
      <c r="W9">
        <v>11.4984</v>
      </c>
      <c r="X9">
        <v>33.536999999999999</v>
      </c>
      <c r="Y9">
        <v>0</v>
      </c>
      <c r="Z9">
        <v>6.2798509999999998</v>
      </c>
      <c r="AA9">
        <v>0</v>
      </c>
      <c r="AB9">
        <v>0</v>
      </c>
      <c r="AC9">
        <v>0</v>
      </c>
      <c r="AD9">
        <v>1.3098590000000001</v>
      </c>
      <c r="AE9">
        <v>0</v>
      </c>
      <c r="AF9">
        <v>8.7617809999999992</v>
      </c>
      <c r="AG9">
        <v>42.301079999999999</v>
      </c>
      <c r="AH9">
        <v>0</v>
      </c>
      <c r="AI9">
        <v>0</v>
      </c>
      <c r="AJ9">
        <v>0</v>
      </c>
      <c r="AK9">
        <v>52.165365999999999</v>
      </c>
      <c r="AL9">
        <v>64.022132999999997</v>
      </c>
      <c r="AM9">
        <v>0</v>
      </c>
      <c r="AN9">
        <v>0.69453200000000004</v>
      </c>
      <c r="AO9">
        <v>0</v>
      </c>
      <c r="AP9">
        <v>2.2094179999999999</v>
      </c>
      <c r="AQ9">
        <v>0</v>
      </c>
      <c r="AR9">
        <v>4.760338</v>
      </c>
      <c r="AS9">
        <v>9.2805890000000009</v>
      </c>
      <c r="AT9">
        <v>12.132743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77.335285999999982</v>
      </c>
      <c r="BA9">
        <f t="shared" si="1"/>
        <v>1754.8458679999994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1.33</v>
      </c>
      <c r="BJ9">
        <v>1.07</v>
      </c>
      <c r="BK9">
        <v>1.66</v>
      </c>
      <c r="BL9">
        <v>0</v>
      </c>
      <c r="BM9">
        <v>0.08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1.57</v>
      </c>
      <c r="BT9">
        <v>2.739954</v>
      </c>
      <c r="BU9">
        <v>1.2859339999999999</v>
      </c>
      <c r="BV9">
        <v>1.861016</v>
      </c>
      <c r="BW9">
        <v>1.861453</v>
      </c>
      <c r="BX9">
        <v>1.8774740000000001</v>
      </c>
      <c r="BY9">
        <v>2.5718679999999998</v>
      </c>
      <c r="BZ9">
        <v>1.2722169999999999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</v>
      </c>
      <c r="CL9">
        <v>1.856811</v>
      </c>
      <c r="CM9">
        <v>3.365221</v>
      </c>
      <c r="CN9">
        <v>3.3948659999999999</v>
      </c>
      <c r="CO9">
        <v>4.1149899999999997</v>
      </c>
      <c r="CP9">
        <v>4.080495</v>
      </c>
      <c r="CQ9">
        <v>3.3194249999999998</v>
      </c>
      <c r="CR9">
        <v>0.810867</v>
      </c>
      <c r="CS9">
        <v>2.6770100000000001</v>
      </c>
      <c r="CT9">
        <v>0</v>
      </c>
      <c r="CU9">
        <v>0</v>
      </c>
      <c r="CV9">
        <v>0</v>
      </c>
      <c r="CW9">
        <v>0.92125199999999996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77.335285999999982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358.57751000000002</v>
      </c>
      <c r="L10">
        <v>319.195584</v>
      </c>
      <c r="M10">
        <v>89.035944000000001</v>
      </c>
      <c r="N10">
        <v>114.17551899999999</v>
      </c>
      <c r="O10">
        <v>119.57368200000001</v>
      </c>
      <c r="P10">
        <v>117.85553400000001</v>
      </c>
      <c r="Q10">
        <v>10.128933999999999</v>
      </c>
      <c r="R10">
        <v>20.963156000000001</v>
      </c>
      <c r="S10">
        <v>12.441117</v>
      </c>
      <c r="T10">
        <v>0.53659199999999996</v>
      </c>
      <c r="U10">
        <v>267.51027599999998</v>
      </c>
      <c r="V10">
        <v>0</v>
      </c>
      <c r="W10">
        <v>11.4984</v>
      </c>
      <c r="X10">
        <v>33.536999999999999</v>
      </c>
      <c r="Y10">
        <v>0</v>
      </c>
      <c r="Z10">
        <v>6.2798509999999998</v>
      </c>
      <c r="AA10">
        <v>0</v>
      </c>
      <c r="AB10">
        <v>0</v>
      </c>
      <c r="AC10">
        <v>0</v>
      </c>
      <c r="AD10">
        <v>1.3098590000000001</v>
      </c>
      <c r="AE10">
        <v>0</v>
      </c>
      <c r="AF10">
        <v>8.7617809999999992</v>
      </c>
      <c r="AG10">
        <v>42.301079999999999</v>
      </c>
      <c r="AH10">
        <v>0</v>
      </c>
      <c r="AI10">
        <v>0</v>
      </c>
      <c r="AJ10">
        <v>0</v>
      </c>
      <c r="AK10">
        <v>52.165365999999999</v>
      </c>
      <c r="AL10">
        <v>64.022132999999997</v>
      </c>
      <c r="AM10">
        <v>0</v>
      </c>
      <c r="AN10">
        <v>0.69453200000000004</v>
      </c>
      <c r="AO10">
        <v>0</v>
      </c>
      <c r="AP10">
        <v>2.2094179999999999</v>
      </c>
      <c r="AQ10">
        <v>0</v>
      </c>
      <c r="AR10">
        <v>4.760338</v>
      </c>
      <c r="AS10">
        <v>9.2805890000000009</v>
      </c>
      <c r="AT10">
        <v>11.971318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77.335285999999982</v>
      </c>
      <c r="BA10">
        <f t="shared" si="1"/>
        <v>1756.1207989999998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1.33</v>
      </c>
      <c r="BJ10">
        <v>1.07</v>
      </c>
      <c r="BK10">
        <v>1.66</v>
      </c>
      <c r="BL10">
        <v>0</v>
      </c>
      <c r="BM10">
        <v>0.08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1.57</v>
      </c>
      <c r="BT10">
        <v>2.739954</v>
      </c>
      <c r="BU10">
        <v>1.2859339999999999</v>
      </c>
      <c r="BV10">
        <v>1.861016</v>
      </c>
      <c r="BW10">
        <v>1.861453</v>
      </c>
      <c r="BX10">
        <v>1.8774740000000001</v>
      </c>
      <c r="BY10">
        <v>2.5718679999999998</v>
      </c>
      <c r="BZ10">
        <v>1.2722169999999999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</v>
      </c>
      <c r="CL10">
        <v>1.856811</v>
      </c>
      <c r="CM10">
        <v>3.365221</v>
      </c>
      <c r="CN10">
        <v>3.3948659999999999</v>
      </c>
      <c r="CO10">
        <v>4.1149899999999997</v>
      </c>
      <c r="CP10">
        <v>4.080495</v>
      </c>
      <c r="CQ10">
        <v>3.3194249999999998</v>
      </c>
      <c r="CR10">
        <v>0.810867</v>
      </c>
      <c r="CS10">
        <v>2.6770100000000001</v>
      </c>
      <c r="CT10">
        <v>0</v>
      </c>
      <c r="CU10">
        <v>0</v>
      </c>
      <c r="CV10">
        <v>0</v>
      </c>
      <c r="CW10">
        <v>0.92125199999999996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77.335285999999982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358.58341000000001</v>
      </c>
      <c r="L11">
        <v>319.195584</v>
      </c>
      <c r="M11">
        <v>56.714965999999997</v>
      </c>
      <c r="N11">
        <v>92.370947999999999</v>
      </c>
      <c r="O11">
        <v>119.57368200000001</v>
      </c>
      <c r="P11">
        <v>117.85553400000001</v>
      </c>
      <c r="Q11">
        <v>10.98724</v>
      </c>
      <c r="R11">
        <v>21.328552999999999</v>
      </c>
      <c r="S11">
        <v>12.994827000000001</v>
      </c>
      <c r="T11">
        <v>0.53659199999999996</v>
      </c>
      <c r="U11">
        <v>267.51027599999998</v>
      </c>
      <c r="V11">
        <v>0</v>
      </c>
      <c r="W11">
        <v>11.4984</v>
      </c>
      <c r="X11">
        <v>33.536999999999999</v>
      </c>
      <c r="Y11">
        <v>0</v>
      </c>
      <c r="Z11">
        <v>6.2798509999999998</v>
      </c>
      <c r="AA11">
        <v>0</v>
      </c>
      <c r="AB11">
        <v>0</v>
      </c>
      <c r="AC11">
        <v>0</v>
      </c>
      <c r="AD11">
        <v>1.3098590000000001</v>
      </c>
      <c r="AE11">
        <v>0</v>
      </c>
      <c r="AF11">
        <v>8.7617809999999992</v>
      </c>
      <c r="AG11">
        <v>42.301079999999999</v>
      </c>
      <c r="AH11">
        <v>0</v>
      </c>
      <c r="AI11">
        <v>0</v>
      </c>
      <c r="AJ11">
        <v>0</v>
      </c>
      <c r="AK11">
        <v>52.165365999999999</v>
      </c>
      <c r="AL11">
        <v>64.022132999999997</v>
      </c>
      <c r="AM11">
        <v>0</v>
      </c>
      <c r="AN11">
        <v>0.71330300000000002</v>
      </c>
      <c r="AO11">
        <v>0</v>
      </c>
      <c r="AP11">
        <v>2.8231449999999998</v>
      </c>
      <c r="AQ11">
        <v>0</v>
      </c>
      <c r="AR11">
        <v>6.3471169999999999</v>
      </c>
      <c r="AS11">
        <v>9.2805890000000009</v>
      </c>
      <c r="AT11">
        <v>14.369934000000001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77.285285999999985</v>
      </c>
      <c r="BA11">
        <f t="shared" si="1"/>
        <v>1708.3464559999998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1.33</v>
      </c>
      <c r="BJ11">
        <v>1.07</v>
      </c>
      <c r="BK11">
        <v>1.61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1.57</v>
      </c>
      <c r="BT11">
        <v>2.739954</v>
      </c>
      <c r="BU11">
        <v>1.2859339999999999</v>
      </c>
      <c r="BV11">
        <v>1.861016</v>
      </c>
      <c r="BW11">
        <v>1.861453</v>
      </c>
      <c r="BX11">
        <v>1.8774740000000001</v>
      </c>
      <c r="BY11">
        <v>2.5718679999999998</v>
      </c>
      <c r="BZ11">
        <v>1.2722169999999999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</v>
      </c>
      <c r="CL11">
        <v>1.856811</v>
      </c>
      <c r="CM11">
        <v>3.365221</v>
      </c>
      <c r="CN11">
        <v>3.3948659999999999</v>
      </c>
      <c r="CO11">
        <v>4.1149899999999997</v>
      </c>
      <c r="CP11">
        <v>4.080495</v>
      </c>
      <c r="CQ11">
        <v>3.3194249999999998</v>
      </c>
      <c r="CR11">
        <v>0.810867</v>
      </c>
      <c r="CS11">
        <v>2.6770100000000001</v>
      </c>
      <c r="CT11">
        <v>0</v>
      </c>
      <c r="CU11">
        <v>0</v>
      </c>
      <c r="CV11">
        <v>0</v>
      </c>
      <c r="CW11">
        <v>0.92125199999999996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77.285285999999985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358.57751000000002</v>
      </c>
      <c r="L12">
        <v>319.195584</v>
      </c>
      <c r="M12">
        <v>48.432439000000002</v>
      </c>
      <c r="N12">
        <v>84.305143999999999</v>
      </c>
      <c r="O12">
        <v>119.57368200000001</v>
      </c>
      <c r="P12">
        <v>117.85553400000001</v>
      </c>
      <c r="Q12">
        <v>10.98724</v>
      </c>
      <c r="R12">
        <v>21.328552999999999</v>
      </c>
      <c r="S12">
        <v>12.994827000000001</v>
      </c>
      <c r="T12">
        <v>0.53659199999999996</v>
      </c>
      <c r="U12">
        <v>267.51027599999998</v>
      </c>
      <c r="V12">
        <v>0</v>
      </c>
      <c r="W12">
        <v>11.4984</v>
      </c>
      <c r="X12">
        <v>33.536999999999999</v>
      </c>
      <c r="Y12">
        <v>0</v>
      </c>
      <c r="Z12">
        <v>6.2798509999999998</v>
      </c>
      <c r="AA12">
        <v>0</v>
      </c>
      <c r="AB12">
        <v>0</v>
      </c>
      <c r="AC12">
        <v>0</v>
      </c>
      <c r="AD12">
        <v>1.3098590000000001</v>
      </c>
      <c r="AE12">
        <v>0</v>
      </c>
      <c r="AF12">
        <v>8.7617809999999992</v>
      </c>
      <c r="AG12">
        <v>42.301079999999999</v>
      </c>
      <c r="AH12">
        <v>0</v>
      </c>
      <c r="AI12">
        <v>0</v>
      </c>
      <c r="AJ12">
        <v>0</v>
      </c>
      <c r="AK12">
        <v>52.165365999999999</v>
      </c>
      <c r="AL12">
        <v>64.022132999999997</v>
      </c>
      <c r="AM12">
        <v>0</v>
      </c>
      <c r="AN12">
        <v>0.71330300000000002</v>
      </c>
      <c r="AO12">
        <v>0</v>
      </c>
      <c r="AP12">
        <v>2.8231449999999998</v>
      </c>
      <c r="AQ12">
        <v>0</v>
      </c>
      <c r="AR12">
        <v>6.3471169999999999</v>
      </c>
      <c r="AS12">
        <v>9.2805890000000009</v>
      </c>
      <c r="AT12">
        <v>14.369934000000001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77.285285999999985</v>
      </c>
      <c r="BA12">
        <f t="shared" si="1"/>
        <v>1691.9922249999997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1.33</v>
      </c>
      <c r="BJ12">
        <v>1.07</v>
      </c>
      <c r="BK12">
        <v>1.61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1.57</v>
      </c>
      <c r="BT12">
        <v>2.739954</v>
      </c>
      <c r="BU12">
        <v>1.2859339999999999</v>
      </c>
      <c r="BV12">
        <v>1.861016</v>
      </c>
      <c r="BW12">
        <v>1.861453</v>
      </c>
      <c r="BX12">
        <v>1.8774740000000001</v>
      </c>
      <c r="BY12">
        <v>2.5718679999999998</v>
      </c>
      <c r="BZ12">
        <v>1.2722169999999999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</v>
      </c>
      <c r="CL12">
        <v>1.856811</v>
      </c>
      <c r="CM12">
        <v>3.365221</v>
      </c>
      <c r="CN12">
        <v>3.3948659999999999</v>
      </c>
      <c r="CO12">
        <v>4.1149899999999997</v>
      </c>
      <c r="CP12">
        <v>4.080495</v>
      </c>
      <c r="CQ12">
        <v>3.3194249999999998</v>
      </c>
      <c r="CR12">
        <v>0.810867</v>
      </c>
      <c r="CS12">
        <v>2.6770100000000001</v>
      </c>
      <c r="CT12">
        <v>0</v>
      </c>
      <c r="CU12">
        <v>0</v>
      </c>
      <c r="CV12">
        <v>0</v>
      </c>
      <c r="CW12">
        <v>0.92125199999999996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77.285285999999985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358.58341000000001</v>
      </c>
      <c r="L13">
        <v>319.195584</v>
      </c>
      <c r="M13">
        <v>48.418180999999997</v>
      </c>
      <c r="N13">
        <v>84.246189999999999</v>
      </c>
      <c r="O13">
        <v>119.57368200000001</v>
      </c>
      <c r="P13">
        <v>117.85553400000001</v>
      </c>
      <c r="Q13">
        <v>10.98724</v>
      </c>
      <c r="R13">
        <v>20.963156000000001</v>
      </c>
      <c r="S13">
        <v>12.994827000000001</v>
      </c>
      <c r="T13">
        <v>0.53659199999999996</v>
      </c>
      <c r="U13">
        <v>264.64286199999998</v>
      </c>
      <c r="V13">
        <v>0</v>
      </c>
      <c r="W13">
        <v>11.4984</v>
      </c>
      <c r="X13">
        <v>33.536999999999999</v>
      </c>
      <c r="Y13">
        <v>0</v>
      </c>
      <c r="Z13">
        <v>6.2798509999999998</v>
      </c>
      <c r="AA13">
        <v>0</v>
      </c>
      <c r="AB13">
        <v>0</v>
      </c>
      <c r="AC13">
        <v>0</v>
      </c>
      <c r="AD13">
        <v>1.3098590000000001</v>
      </c>
      <c r="AE13">
        <v>0</v>
      </c>
      <c r="AF13">
        <v>8.7617809999999992</v>
      </c>
      <c r="AG13">
        <v>42.301079999999999</v>
      </c>
      <c r="AH13">
        <v>0</v>
      </c>
      <c r="AI13">
        <v>0</v>
      </c>
      <c r="AJ13">
        <v>0</v>
      </c>
      <c r="AK13">
        <v>52.165365999999999</v>
      </c>
      <c r="AL13">
        <v>64.022132999999997</v>
      </c>
      <c r="AM13">
        <v>0</v>
      </c>
      <c r="AN13">
        <v>0.71330300000000002</v>
      </c>
      <c r="AO13">
        <v>0</v>
      </c>
      <c r="AP13">
        <v>2.8231449999999998</v>
      </c>
      <c r="AQ13">
        <v>0</v>
      </c>
      <c r="AR13">
        <v>6.3471169999999999</v>
      </c>
      <c r="AS13">
        <v>9.2805890000000009</v>
      </c>
      <c r="AT13">
        <v>13.876579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77.285285999999985</v>
      </c>
      <c r="BA13">
        <f t="shared" si="1"/>
        <v>1688.1987469999995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1.33</v>
      </c>
      <c r="BJ13">
        <v>1.07</v>
      </c>
      <c r="BK13">
        <v>1.61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1.57</v>
      </c>
      <c r="BT13">
        <v>2.739954</v>
      </c>
      <c r="BU13">
        <v>1.2859339999999999</v>
      </c>
      <c r="BV13">
        <v>1.861016</v>
      </c>
      <c r="BW13">
        <v>1.861453</v>
      </c>
      <c r="BX13">
        <v>1.8774740000000001</v>
      </c>
      <c r="BY13">
        <v>2.5718679999999998</v>
      </c>
      <c r="BZ13">
        <v>1.2722169999999999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</v>
      </c>
      <c r="CL13">
        <v>1.856811</v>
      </c>
      <c r="CM13">
        <v>3.365221</v>
      </c>
      <c r="CN13">
        <v>3.3948659999999999</v>
      </c>
      <c r="CO13">
        <v>4.1149899999999997</v>
      </c>
      <c r="CP13">
        <v>4.080495</v>
      </c>
      <c r="CQ13">
        <v>3.3194249999999998</v>
      </c>
      <c r="CR13">
        <v>0.810867</v>
      </c>
      <c r="CS13">
        <v>2.6770100000000001</v>
      </c>
      <c r="CT13">
        <v>0</v>
      </c>
      <c r="CU13">
        <v>0</v>
      </c>
      <c r="CV13">
        <v>0</v>
      </c>
      <c r="CW13">
        <v>0.92125199999999996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77.285285999999985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358.57751000000002</v>
      </c>
      <c r="L14">
        <v>319.195584</v>
      </c>
      <c r="M14">
        <v>48.504223000000003</v>
      </c>
      <c r="N14">
        <v>84.246189999999999</v>
      </c>
      <c r="O14">
        <v>119.57368200000001</v>
      </c>
      <c r="P14">
        <v>117.85553400000001</v>
      </c>
      <c r="Q14">
        <v>10.98724</v>
      </c>
      <c r="R14">
        <v>20.963156000000001</v>
      </c>
      <c r="S14">
        <v>12.994827000000001</v>
      </c>
      <c r="T14">
        <v>0.53659199999999996</v>
      </c>
      <c r="U14">
        <v>264.64286199999998</v>
      </c>
      <c r="V14">
        <v>0</v>
      </c>
      <c r="W14">
        <v>11.4984</v>
      </c>
      <c r="X14">
        <v>33.536999999999999</v>
      </c>
      <c r="Y14">
        <v>0</v>
      </c>
      <c r="Z14">
        <v>6.2798509999999998</v>
      </c>
      <c r="AA14">
        <v>0</v>
      </c>
      <c r="AB14">
        <v>0</v>
      </c>
      <c r="AC14">
        <v>0</v>
      </c>
      <c r="AD14">
        <v>1.3098590000000001</v>
      </c>
      <c r="AE14">
        <v>0</v>
      </c>
      <c r="AF14">
        <v>8.7617809999999992</v>
      </c>
      <c r="AG14">
        <v>42.301079999999999</v>
      </c>
      <c r="AH14">
        <v>0</v>
      </c>
      <c r="AI14">
        <v>0</v>
      </c>
      <c r="AJ14">
        <v>0</v>
      </c>
      <c r="AK14">
        <v>52.165365999999999</v>
      </c>
      <c r="AL14">
        <v>25.608853</v>
      </c>
      <c r="AM14">
        <v>0</v>
      </c>
      <c r="AN14">
        <v>0.71330300000000002</v>
      </c>
      <c r="AO14">
        <v>0</v>
      </c>
      <c r="AP14">
        <v>2.8231449999999998</v>
      </c>
      <c r="AQ14">
        <v>0</v>
      </c>
      <c r="AR14">
        <v>4.760338</v>
      </c>
      <c r="AS14">
        <v>9.2805890000000009</v>
      </c>
      <c r="AT14">
        <v>14.369934000000001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77.285285999999985</v>
      </c>
      <c r="BA14">
        <f t="shared" si="1"/>
        <v>1648.7721849999996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1.33</v>
      </c>
      <c r="BJ14">
        <v>1.07</v>
      </c>
      <c r="BK14">
        <v>1.61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1.57</v>
      </c>
      <c r="BT14">
        <v>2.739954</v>
      </c>
      <c r="BU14">
        <v>1.2859339999999999</v>
      </c>
      <c r="BV14">
        <v>1.861016</v>
      </c>
      <c r="BW14">
        <v>1.861453</v>
      </c>
      <c r="BX14">
        <v>1.8774740000000001</v>
      </c>
      <c r="BY14">
        <v>2.5718679999999998</v>
      </c>
      <c r="BZ14">
        <v>1.2722169999999999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</v>
      </c>
      <c r="CL14">
        <v>1.856811</v>
      </c>
      <c r="CM14">
        <v>3.365221</v>
      </c>
      <c r="CN14">
        <v>3.3948659999999999</v>
      </c>
      <c r="CO14">
        <v>4.1149899999999997</v>
      </c>
      <c r="CP14">
        <v>4.080495</v>
      </c>
      <c r="CQ14">
        <v>3.3194249999999998</v>
      </c>
      <c r="CR14">
        <v>0.810867</v>
      </c>
      <c r="CS14">
        <v>2.6770100000000001</v>
      </c>
      <c r="CT14">
        <v>0</v>
      </c>
      <c r="CU14">
        <v>0</v>
      </c>
      <c r="CV14">
        <v>0</v>
      </c>
      <c r="CW14">
        <v>0.92125199999999996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77.285285999999985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358.58341000000001</v>
      </c>
      <c r="L15">
        <v>319.195584</v>
      </c>
      <c r="M15">
        <v>48.418180999999997</v>
      </c>
      <c r="N15">
        <v>84.246189999999999</v>
      </c>
      <c r="O15">
        <v>119.57368200000001</v>
      </c>
      <c r="P15">
        <v>117.85553400000001</v>
      </c>
      <c r="Q15">
        <v>10.98724</v>
      </c>
      <c r="R15">
        <v>20.963156000000001</v>
      </c>
      <c r="S15">
        <v>12.994827000000001</v>
      </c>
      <c r="T15">
        <v>0.53659199999999996</v>
      </c>
      <c r="U15">
        <v>264.64286199999998</v>
      </c>
      <c r="V15">
        <v>0</v>
      </c>
      <c r="W15">
        <v>11.4984</v>
      </c>
      <c r="X15">
        <v>33.536999999999999</v>
      </c>
      <c r="Y15">
        <v>0</v>
      </c>
      <c r="Z15">
        <v>6.2798509999999998</v>
      </c>
      <c r="AA15">
        <v>0</v>
      </c>
      <c r="AB15">
        <v>0</v>
      </c>
      <c r="AC15">
        <v>0</v>
      </c>
      <c r="AD15">
        <v>1.3098590000000001</v>
      </c>
      <c r="AE15">
        <v>0</v>
      </c>
      <c r="AF15">
        <v>8.7617809999999992</v>
      </c>
      <c r="AG15">
        <v>42.301079999999999</v>
      </c>
      <c r="AH15">
        <v>0</v>
      </c>
      <c r="AI15">
        <v>0</v>
      </c>
      <c r="AJ15">
        <v>0</v>
      </c>
      <c r="AK15">
        <v>52.165365999999999</v>
      </c>
      <c r="AL15">
        <v>12.247712</v>
      </c>
      <c r="AM15">
        <v>0</v>
      </c>
      <c r="AN15">
        <v>0.71330300000000002</v>
      </c>
      <c r="AO15">
        <v>0</v>
      </c>
      <c r="AP15">
        <v>2.8231449999999998</v>
      </c>
      <c r="AQ15">
        <v>0</v>
      </c>
      <c r="AR15">
        <v>6.8760430000000001</v>
      </c>
      <c r="AS15">
        <v>9.2805890000000009</v>
      </c>
      <c r="AT15">
        <v>14.369934000000001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75.946780999999987</v>
      </c>
      <c r="BA15">
        <f t="shared" si="1"/>
        <v>1636.1081019999997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1.33</v>
      </c>
      <c r="BJ15">
        <v>1.07</v>
      </c>
      <c r="BK15">
        <v>1.61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1.57</v>
      </c>
      <c r="BT15">
        <v>2.739954</v>
      </c>
      <c r="BU15">
        <v>1.2859339999999999</v>
      </c>
      <c r="BV15">
        <v>1.861016</v>
      </c>
      <c r="BW15">
        <v>1.861453</v>
      </c>
      <c r="BX15">
        <v>1.8774740000000001</v>
      </c>
      <c r="BY15">
        <v>2.5718679999999998</v>
      </c>
      <c r="BZ15">
        <v>1.2722169999999999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</v>
      </c>
      <c r="CL15">
        <v>1.856811</v>
      </c>
      <c r="CM15">
        <v>3.365221</v>
      </c>
      <c r="CN15">
        <v>3.3948659999999999</v>
      </c>
      <c r="CO15">
        <v>4.1149899999999997</v>
      </c>
      <c r="CP15">
        <v>4.080495</v>
      </c>
      <c r="CQ15">
        <v>3.3194249999999998</v>
      </c>
      <c r="CR15">
        <v>0.810867</v>
      </c>
      <c r="CS15">
        <v>1.3385050000000001</v>
      </c>
      <c r="CT15">
        <v>0</v>
      </c>
      <c r="CU15">
        <v>0</v>
      </c>
      <c r="CV15">
        <v>0</v>
      </c>
      <c r="CW15">
        <v>0.92125199999999996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75.946780999999987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358.57751000000002</v>
      </c>
      <c r="L16">
        <v>319.195584</v>
      </c>
      <c r="M16">
        <v>48.418180999999997</v>
      </c>
      <c r="N16">
        <v>84.246189999999999</v>
      </c>
      <c r="O16">
        <v>119.57368200000001</v>
      </c>
      <c r="P16">
        <v>117.85553400000001</v>
      </c>
      <c r="Q16">
        <v>10.98724</v>
      </c>
      <c r="R16">
        <v>20.963156000000001</v>
      </c>
      <c r="S16">
        <v>12.994827000000001</v>
      </c>
      <c r="T16">
        <v>0.53659199999999996</v>
      </c>
      <c r="U16">
        <v>264.64286199999998</v>
      </c>
      <c r="V16">
        <v>0</v>
      </c>
      <c r="W16">
        <v>11.4984</v>
      </c>
      <c r="X16">
        <v>33.536999999999999</v>
      </c>
      <c r="Y16">
        <v>0</v>
      </c>
      <c r="Z16">
        <v>6.2798509999999998</v>
      </c>
      <c r="AA16">
        <v>0</v>
      </c>
      <c r="AB16">
        <v>0</v>
      </c>
      <c r="AC16">
        <v>0</v>
      </c>
      <c r="AD16">
        <v>1.3098590000000001</v>
      </c>
      <c r="AE16">
        <v>0</v>
      </c>
      <c r="AF16">
        <v>8.7617809999999992</v>
      </c>
      <c r="AG16">
        <v>42.301079999999999</v>
      </c>
      <c r="AH16">
        <v>0</v>
      </c>
      <c r="AI16">
        <v>0</v>
      </c>
      <c r="AJ16">
        <v>0</v>
      </c>
      <c r="AK16">
        <v>52.165365999999999</v>
      </c>
      <c r="AL16">
        <v>12.247712</v>
      </c>
      <c r="AM16">
        <v>0</v>
      </c>
      <c r="AN16">
        <v>0.71330300000000002</v>
      </c>
      <c r="AO16">
        <v>0</v>
      </c>
      <c r="AP16">
        <v>2.8231449999999998</v>
      </c>
      <c r="AQ16">
        <v>0</v>
      </c>
      <c r="AR16">
        <v>6.8760430000000001</v>
      </c>
      <c r="AS16">
        <v>9.2805890000000009</v>
      </c>
      <c r="AT16">
        <v>14.369934000000001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75.946780999999987</v>
      </c>
      <c r="BA16">
        <f t="shared" si="1"/>
        <v>1636.1022019999996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1.33</v>
      </c>
      <c r="BJ16">
        <v>1.07</v>
      </c>
      <c r="BK16">
        <v>1.61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1.57</v>
      </c>
      <c r="BT16">
        <v>2.739954</v>
      </c>
      <c r="BU16">
        <v>1.2859339999999999</v>
      </c>
      <c r="BV16">
        <v>1.861016</v>
      </c>
      <c r="BW16">
        <v>1.861453</v>
      </c>
      <c r="BX16">
        <v>1.8774740000000001</v>
      </c>
      <c r="BY16">
        <v>2.5718679999999998</v>
      </c>
      <c r="BZ16">
        <v>1.2722169999999999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</v>
      </c>
      <c r="CL16">
        <v>1.856811</v>
      </c>
      <c r="CM16">
        <v>3.365221</v>
      </c>
      <c r="CN16">
        <v>3.3948659999999999</v>
      </c>
      <c r="CO16">
        <v>4.1149899999999997</v>
      </c>
      <c r="CP16">
        <v>4.080495</v>
      </c>
      <c r="CQ16">
        <v>3.3194249999999998</v>
      </c>
      <c r="CR16">
        <v>0.810867</v>
      </c>
      <c r="CS16">
        <v>1.3385050000000001</v>
      </c>
      <c r="CT16">
        <v>0</v>
      </c>
      <c r="CU16">
        <v>0</v>
      </c>
      <c r="CV16">
        <v>0</v>
      </c>
      <c r="CW16">
        <v>0.92125199999999996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75.946780999999987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358.58341000000001</v>
      </c>
      <c r="L17">
        <v>319.195584</v>
      </c>
      <c r="M17">
        <v>47.945852000000002</v>
      </c>
      <c r="N17">
        <v>83.450884000000002</v>
      </c>
      <c r="O17">
        <v>119.57368200000001</v>
      </c>
      <c r="P17">
        <v>117.85553400000001</v>
      </c>
      <c r="Q17">
        <v>11.106309</v>
      </c>
      <c r="R17">
        <v>21.159354</v>
      </c>
      <c r="S17">
        <v>13.078393999999999</v>
      </c>
      <c r="T17">
        <v>0.53659199999999996</v>
      </c>
      <c r="U17">
        <v>264.64286199999998</v>
      </c>
      <c r="V17">
        <v>0</v>
      </c>
      <c r="W17">
        <v>11.297178000000001</v>
      </c>
      <c r="X17">
        <v>32.933334000000002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1.3098590000000001</v>
      </c>
      <c r="AE17">
        <v>0</v>
      </c>
      <c r="AF17">
        <v>8.7617809999999992</v>
      </c>
      <c r="AG17">
        <v>42.301079999999999</v>
      </c>
      <c r="AH17">
        <v>0</v>
      </c>
      <c r="AI17">
        <v>0</v>
      </c>
      <c r="AJ17">
        <v>0</v>
      </c>
      <c r="AK17">
        <v>52.165365999999999</v>
      </c>
      <c r="AL17">
        <v>2.4495420000000001</v>
      </c>
      <c r="AM17">
        <v>0</v>
      </c>
      <c r="AN17">
        <v>0.71330300000000002</v>
      </c>
      <c r="AO17">
        <v>0</v>
      </c>
      <c r="AP17">
        <v>2.8231449999999998</v>
      </c>
      <c r="AQ17">
        <v>0</v>
      </c>
      <c r="AR17">
        <v>6.8760430000000001</v>
      </c>
      <c r="AS17">
        <v>9.2805890000000009</v>
      </c>
      <c r="AT17">
        <v>14.369934000000001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75.946780999999987</v>
      </c>
      <c r="BA17">
        <f t="shared" si="1"/>
        <v>1618.3563919999997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1.33</v>
      </c>
      <c r="BJ17">
        <v>1.07</v>
      </c>
      <c r="BK17">
        <v>1.61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1.57</v>
      </c>
      <c r="BT17">
        <v>2.739954</v>
      </c>
      <c r="BU17">
        <v>1.2859339999999999</v>
      </c>
      <c r="BV17">
        <v>1.861016</v>
      </c>
      <c r="BW17">
        <v>1.861453</v>
      </c>
      <c r="BX17">
        <v>1.8774740000000001</v>
      </c>
      <c r="BY17">
        <v>2.5718679999999998</v>
      </c>
      <c r="BZ17">
        <v>1.2722169999999999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</v>
      </c>
      <c r="CL17">
        <v>1.856811</v>
      </c>
      <c r="CM17">
        <v>3.365221</v>
      </c>
      <c r="CN17">
        <v>3.3948659999999999</v>
      </c>
      <c r="CO17">
        <v>4.1149899999999997</v>
      </c>
      <c r="CP17">
        <v>4.080495</v>
      </c>
      <c r="CQ17">
        <v>3.3194249999999998</v>
      </c>
      <c r="CR17">
        <v>0.810867</v>
      </c>
      <c r="CS17">
        <v>1.3385050000000001</v>
      </c>
      <c r="CT17">
        <v>0</v>
      </c>
      <c r="CU17">
        <v>0</v>
      </c>
      <c r="CV17">
        <v>0</v>
      </c>
      <c r="CW17">
        <v>0.92125199999999996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75.946780999999987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358.57751000000002</v>
      </c>
      <c r="L18">
        <v>319.195584</v>
      </c>
      <c r="M18">
        <v>47.945852000000002</v>
      </c>
      <c r="N18">
        <v>83.450884000000002</v>
      </c>
      <c r="O18">
        <v>119.57368200000001</v>
      </c>
      <c r="P18">
        <v>117.85553400000001</v>
      </c>
      <c r="Q18">
        <v>11.106309</v>
      </c>
      <c r="R18">
        <v>21.159354</v>
      </c>
      <c r="S18">
        <v>13.078393999999999</v>
      </c>
      <c r="T18">
        <v>0.53659199999999996</v>
      </c>
      <c r="U18">
        <v>264.64286199999998</v>
      </c>
      <c r="V18">
        <v>0</v>
      </c>
      <c r="W18">
        <v>11.297178000000001</v>
      </c>
      <c r="X18">
        <v>32.933334000000002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1.3098590000000001</v>
      </c>
      <c r="AE18">
        <v>0</v>
      </c>
      <c r="AF18">
        <v>8.7617809999999992</v>
      </c>
      <c r="AG18">
        <v>42.301079999999999</v>
      </c>
      <c r="AH18">
        <v>0</v>
      </c>
      <c r="AI18">
        <v>0</v>
      </c>
      <c r="AJ18">
        <v>0</v>
      </c>
      <c r="AK18">
        <v>52.165365999999999</v>
      </c>
      <c r="AL18">
        <v>2.4495420000000001</v>
      </c>
      <c r="AM18">
        <v>0</v>
      </c>
      <c r="AN18">
        <v>0.71330300000000002</v>
      </c>
      <c r="AO18">
        <v>0</v>
      </c>
      <c r="AP18">
        <v>2.8231449999999998</v>
      </c>
      <c r="AQ18">
        <v>0</v>
      </c>
      <c r="AR18">
        <v>6.8760430000000001</v>
      </c>
      <c r="AS18">
        <v>9.2805890000000009</v>
      </c>
      <c r="AT18">
        <v>14.369934000000001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75.946780999999987</v>
      </c>
      <c r="BA18">
        <f t="shared" si="1"/>
        <v>1618.3504919999996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1.33</v>
      </c>
      <c r="BJ18">
        <v>1.07</v>
      </c>
      <c r="BK18">
        <v>1.61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1.57</v>
      </c>
      <c r="BT18">
        <v>2.739954</v>
      </c>
      <c r="BU18">
        <v>1.2859339999999999</v>
      </c>
      <c r="BV18">
        <v>1.861016</v>
      </c>
      <c r="BW18">
        <v>1.861453</v>
      </c>
      <c r="BX18">
        <v>1.8774740000000001</v>
      </c>
      <c r="BY18">
        <v>2.5718679999999998</v>
      </c>
      <c r="BZ18">
        <v>1.2722169999999999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</v>
      </c>
      <c r="CL18">
        <v>1.856811</v>
      </c>
      <c r="CM18">
        <v>3.365221</v>
      </c>
      <c r="CN18">
        <v>3.3948659999999999</v>
      </c>
      <c r="CO18">
        <v>4.1149899999999997</v>
      </c>
      <c r="CP18">
        <v>4.080495</v>
      </c>
      <c r="CQ18">
        <v>3.3194249999999998</v>
      </c>
      <c r="CR18">
        <v>0.810867</v>
      </c>
      <c r="CS18">
        <v>1.3385050000000001</v>
      </c>
      <c r="CT18">
        <v>0</v>
      </c>
      <c r="CU18">
        <v>0</v>
      </c>
      <c r="CV18">
        <v>0</v>
      </c>
      <c r="CW18">
        <v>0.92125199999999996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75.946780999999987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358.58341000000001</v>
      </c>
      <c r="L19">
        <v>319.195584</v>
      </c>
      <c r="M19">
        <v>57.629309999999997</v>
      </c>
      <c r="N19">
        <v>89.037189999999995</v>
      </c>
      <c r="O19">
        <v>119.57368200000001</v>
      </c>
      <c r="P19">
        <v>117.85553400000001</v>
      </c>
      <c r="Q19">
        <v>11.106309</v>
      </c>
      <c r="R19">
        <v>21.159354</v>
      </c>
      <c r="S19">
        <v>13.078393999999999</v>
      </c>
      <c r="T19">
        <v>0.53659199999999996</v>
      </c>
      <c r="U19">
        <v>264.64286199999998</v>
      </c>
      <c r="V19">
        <v>0</v>
      </c>
      <c r="W19">
        <v>11.297178000000001</v>
      </c>
      <c r="X19">
        <v>32.933334000000002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1.3098590000000001</v>
      </c>
      <c r="AE19">
        <v>0</v>
      </c>
      <c r="AF19">
        <v>8.7617809999999992</v>
      </c>
      <c r="AG19">
        <v>42.301079999999999</v>
      </c>
      <c r="AH19">
        <v>0</v>
      </c>
      <c r="AI19">
        <v>0</v>
      </c>
      <c r="AJ19">
        <v>0</v>
      </c>
      <c r="AK19">
        <v>52.165365999999999</v>
      </c>
      <c r="AL19">
        <v>2.4495420000000001</v>
      </c>
      <c r="AM19">
        <v>5.232577</v>
      </c>
      <c r="AN19">
        <v>0.71330300000000002</v>
      </c>
      <c r="AO19">
        <v>0</v>
      </c>
      <c r="AP19">
        <v>2.8231449999999998</v>
      </c>
      <c r="AQ19">
        <v>0</v>
      </c>
      <c r="AR19">
        <v>6.8760430000000001</v>
      </c>
      <c r="AS19">
        <v>9.2805890000000009</v>
      </c>
      <c r="AT19">
        <v>14.369934000000001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75.946780999999987</v>
      </c>
      <c r="BA19">
        <f t="shared" si="1"/>
        <v>1638.8587329999996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1.33</v>
      </c>
      <c r="BJ19">
        <v>1.07</v>
      </c>
      <c r="BK19">
        <v>1.61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1.57</v>
      </c>
      <c r="BT19">
        <v>2.739954</v>
      </c>
      <c r="BU19">
        <v>1.2859339999999999</v>
      </c>
      <c r="BV19">
        <v>1.861016</v>
      </c>
      <c r="BW19">
        <v>1.861453</v>
      </c>
      <c r="BX19">
        <v>1.8774740000000001</v>
      </c>
      <c r="BY19">
        <v>2.5718679999999998</v>
      </c>
      <c r="BZ19">
        <v>1.2722169999999999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</v>
      </c>
      <c r="CL19">
        <v>1.856811</v>
      </c>
      <c r="CM19">
        <v>3.365221</v>
      </c>
      <c r="CN19">
        <v>3.3948659999999999</v>
      </c>
      <c r="CO19">
        <v>4.1149899999999997</v>
      </c>
      <c r="CP19">
        <v>4.080495</v>
      </c>
      <c r="CQ19">
        <v>3.3194249999999998</v>
      </c>
      <c r="CR19">
        <v>0.810867</v>
      </c>
      <c r="CS19">
        <v>1.3385050000000001</v>
      </c>
      <c r="CT19">
        <v>0</v>
      </c>
      <c r="CU19">
        <v>0</v>
      </c>
      <c r="CV19">
        <v>0</v>
      </c>
      <c r="CW19">
        <v>0.92125199999999996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75.946780999999987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358.39643999999998</v>
      </c>
      <c r="L20">
        <v>319.195584</v>
      </c>
      <c r="M20">
        <v>57.629309999999997</v>
      </c>
      <c r="N20">
        <v>89.037189999999995</v>
      </c>
      <c r="O20">
        <v>119.57368200000001</v>
      </c>
      <c r="P20">
        <v>117.85553400000001</v>
      </c>
      <c r="Q20">
        <v>11.102081</v>
      </c>
      <c r="R20">
        <v>20.832129999999999</v>
      </c>
      <c r="S20">
        <v>12.735027000000001</v>
      </c>
      <c r="T20">
        <v>0.53659199999999996</v>
      </c>
      <c r="U20">
        <v>264.64286199999998</v>
      </c>
      <c r="V20">
        <v>0</v>
      </c>
      <c r="W20">
        <v>11.297178000000001</v>
      </c>
      <c r="X20">
        <v>32.933334000000002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1.3098590000000001</v>
      </c>
      <c r="AE20">
        <v>0</v>
      </c>
      <c r="AF20">
        <v>8.7617809999999992</v>
      </c>
      <c r="AG20">
        <v>42.301079999999999</v>
      </c>
      <c r="AH20">
        <v>0</v>
      </c>
      <c r="AI20">
        <v>0</v>
      </c>
      <c r="AJ20">
        <v>0</v>
      </c>
      <c r="AK20">
        <v>52.165365999999999</v>
      </c>
      <c r="AL20">
        <v>2.4495420000000001</v>
      </c>
      <c r="AM20">
        <v>5.232577</v>
      </c>
      <c r="AN20">
        <v>0.71330300000000002</v>
      </c>
      <c r="AO20">
        <v>0</v>
      </c>
      <c r="AP20">
        <v>2.8231449999999998</v>
      </c>
      <c r="AQ20">
        <v>0</v>
      </c>
      <c r="AR20">
        <v>6.8760430000000001</v>
      </c>
      <c r="AS20">
        <v>9.2805890000000009</v>
      </c>
      <c r="AT20">
        <v>14.369934000000001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75.946780999999987</v>
      </c>
      <c r="BA20">
        <f t="shared" si="1"/>
        <v>1637.996944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1.33</v>
      </c>
      <c r="BJ20">
        <v>1.07</v>
      </c>
      <c r="BK20">
        <v>1.61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1.57</v>
      </c>
      <c r="BT20">
        <v>2.739954</v>
      </c>
      <c r="BU20">
        <v>1.2859339999999999</v>
      </c>
      <c r="BV20">
        <v>1.861016</v>
      </c>
      <c r="BW20">
        <v>1.861453</v>
      </c>
      <c r="BX20">
        <v>1.8774740000000001</v>
      </c>
      <c r="BY20">
        <v>2.5718679999999998</v>
      </c>
      <c r="BZ20">
        <v>1.2722169999999999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</v>
      </c>
      <c r="CL20">
        <v>1.856811</v>
      </c>
      <c r="CM20">
        <v>3.365221</v>
      </c>
      <c r="CN20">
        <v>3.3948659999999999</v>
      </c>
      <c r="CO20">
        <v>4.1149899999999997</v>
      </c>
      <c r="CP20">
        <v>4.080495</v>
      </c>
      <c r="CQ20">
        <v>3.3194249999999998</v>
      </c>
      <c r="CR20">
        <v>0.810867</v>
      </c>
      <c r="CS20">
        <v>1.3385050000000001</v>
      </c>
      <c r="CT20">
        <v>0</v>
      </c>
      <c r="CU20">
        <v>0</v>
      </c>
      <c r="CV20">
        <v>0</v>
      </c>
      <c r="CW20">
        <v>0.92125199999999996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75.946780999999987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358.58341000000001</v>
      </c>
      <c r="L21">
        <v>319.195584</v>
      </c>
      <c r="M21">
        <v>57.629309999999997</v>
      </c>
      <c r="N21">
        <v>89.037189999999995</v>
      </c>
      <c r="O21">
        <v>119.57368200000001</v>
      </c>
      <c r="P21">
        <v>117.85553400000001</v>
      </c>
      <c r="Q21">
        <v>11.106309</v>
      </c>
      <c r="R21">
        <v>21.458452000000001</v>
      </c>
      <c r="S21">
        <v>13.056666</v>
      </c>
      <c r="T21">
        <v>0.53659199999999996</v>
      </c>
      <c r="U21">
        <v>264.64286199999998</v>
      </c>
      <c r="V21">
        <v>0</v>
      </c>
      <c r="W21">
        <v>11.297178000000001</v>
      </c>
      <c r="X21">
        <v>32.933334000000002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1.3098590000000001</v>
      </c>
      <c r="AE21">
        <v>0</v>
      </c>
      <c r="AF21">
        <v>8.7617809999999992</v>
      </c>
      <c r="AG21">
        <v>42.301079999999999</v>
      </c>
      <c r="AH21">
        <v>0</v>
      </c>
      <c r="AI21">
        <v>0</v>
      </c>
      <c r="AJ21">
        <v>0</v>
      </c>
      <c r="AK21">
        <v>52.165365999999999</v>
      </c>
      <c r="AL21">
        <v>2.4495420000000001</v>
      </c>
      <c r="AM21">
        <v>5.232577</v>
      </c>
      <c r="AN21">
        <v>0.71330300000000002</v>
      </c>
      <c r="AO21">
        <v>0</v>
      </c>
      <c r="AP21">
        <v>2.2094179999999999</v>
      </c>
      <c r="AQ21">
        <v>0</v>
      </c>
      <c r="AR21">
        <v>9.5206750000000007</v>
      </c>
      <c r="AS21">
        <v>9.2805890000000009</v>
      </c>
      <c r="AT21">
        <v>14.369934000000001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75.946780999999987</v>
      </c>
      <c r="BA21">
        <f t="shared" si="1"/>
        <v>1641.1670079999999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1.33</v>
      </c>
      <c r="BJ21">
        <v>1.07</v>
      </c>
      <c r="BK21">
        <v>1.61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1.57</v>
      </c>
      <c r="BT21">
        <v>2.739954</v>
      </c>
      <c r="BU21">
        <v>1.2859339999999999</v>
      </c>
      <c r="BV21">
        <v>1.861016</v>
      </c>
      <c r="BW21">
        <v>1.861453</v>
      </c>
      <c r="BX21">
        <v>1.8774740000000001</v>
      </c>
      <c r="BY21">
        <v>2.5718679999999998</v>
      </c>
      <c r="BZ21">
        <v>1.2722169999999999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</v>
      </c>
      <c r="CL21">
        <v>1.856811</v>
      </c>
      <c r="CM21">
        <v>3.365221</v>
      </c>
      <c r="CN21">
        <v>3.3948659999999999</v>
      </c>
      <c r="CO21">
        <v>4.1149899999999997</v>
      </c>
      <c r="CP21">
        <v>4.080495</v>
      </c>
      <c r="CQ21">
        <v>3.3194249999999998</v>
      </c>
      <c r="CR21">
        <v>0.810867</v>
      </c>
      <c r="CS21">
        <v>1.3385050000000001</v>
      </c>
      <c r="CT21">
        <v>0</v>
      </c>
      <c r="CU21">
        <v>0</v>
      </c>
      <c r="CV21">
        <v>0</v>
      </c>
      <c r="CW21">
        <v>0.92125199999999996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75.946780999999987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358.57751000000002</v>
      </c>
      <c r="L22">
        <v>319.195584</v>
      </c>
      <c r="M22">
        <v>57.629309999999997</v>
      </c>
      <c r="N22">
        <v>89.037189999999995</v>
      </c>
      <c r="O22">
        <v>119.57368200000001</v>
      </c>
      <c r="P22">
        <v>117.85553400000001</v>
      </c>
      <c r="Q22">
        <v>11.106309</v>
      </c>
      <c r="R22">
        <v>21.458452000000001</v>
      </c>
      <c r="S22">
        <v>13.056666</v>
      </c>
      <c r="T22">
        <v>0.53659199999999996</v>
      </c>
      <c r="U22">
        <v>264.64286199999998</v>
      </c>
      <c r="V22">
        <v>0</v>
      </c>
      <c r="W22">
        <v>11.297178000000001</v>
      </c>
      <c r="X22">
        <v>32.933334000000002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1.3098590000000001</v>
      </c>
      <c r="AE22">
        <v>0</v>
      </c>
      <c r="AF22">
        <v>8.7617809999999992</v>
      </c>
      <c r="AG22">
        <v>42.301079999999999</v>
      </c>
      <c r="AH22">
        <v>0</v>
      </c>
      <c r="AI22">
        <v>0</v>
      </c>
      <c r="AJ22">
        <v>0</v>
      </c>
      <c r="AK22">
        <v>52.165365999999999</v>
      </c>
      <c r="AL22">
        <v>2.4495420000000001</v>
      </c>
      <c r="AM22">
        <v>5.232577</v>
      </c>
      <c r="AN22">
        <v>0.71330300000000002</v>
      </c>
      <c r="AO22">
        <v>0</v>
      </c>
      <c r="AP22">
        <v>2.2094179999999999</v>
      </c>
      <c r="AQ22">
        <v>0</v>
      </c>
      <c r="AR22">
        <v>9.5206750000000007</v>
      </c>
      <c r="AS22">
        <v>9.2805890000000009</v>
      </c>
      <c r="AT22">
        <v>14.369934000000001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75.946780999999987</v>
      </c>
      <c r="BA22">
        <f t="shared" si="1"/>
        <v>1641.1611079999998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1.33</v>
      </c>
      <c r="BJ22">
        <v>1.07</v>
      </c>
      <c r="BK22">
        <v>1.61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1.57</v>
      </c>
      <c r="BT22">
        <v>2.739954</v>
      </c>
      <c r="BU22">
        <v>1.2859339999999999</v>
      </c>
      <c r="BV22">
        <v>1.861016</v>
      </c>
      <c r="BW22">
        <v>1.861453</v>
      </c>
      <c r="BX22">
        <v>1.8774740000000001</v>
      </c>
      <c r="BY22">
        <v>2.5718679999999998</v>
      </c>
      <c r="BZ22">
        <v>1.2722169999999999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</v>
      </c>
      <c r="CL22">
        <v>1.856811</v>
      </c>
      <c r="CM22">
        <v>3.365221</v>
      </c>
      <c r="CN22">
        <v>3.3948659999999999</v>
      </c>
      <c r="CO22">
        <v>4.1149899999999997</v>
      </c>
      <c r="CP22">
        <v>4.080495</v>
      </c>
      <c r="CQ22">
        <v>3.3194249999999998</v>
      </c>
      <c r="CR22">
        <v>0.810867</v>
      </c>
      <c r="CS22">
        <v>1.3385050000000001</v>
      </c>
      <c r="CT22">
        <v>0</v>
      </c>
      <c r="CU22">
        <v>0</v>
      </c>
      <c r="CV22">
        <v>0</v>
      </c>
      <c r="CW22">
        <v>0.92125199999999996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75.946780999999987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358.11645199999998</v>
      </c>
      <c r="L23">
        <v>319.195584</v>
      </c>
      <c r="M23">
        <v>66.305442999999997</v>
      </c>
      <c r="N23">
        <v>102.965878</v>
      </c>
      <c r="O23">
        <v>119.57368200000001</v>
      </c>
      <c r="P23">
        <v>117.85553400000001</v>
      </c>
      <c r="Q23">
        <v>11.095726000000001</v>
      </c>
      <c r="R23">
        <v>19.600853000000001</v>
      </c>
      <c r="S23">
        <v>12.21292</v>
      </c>
      <c r="T23">
        <v>0.53659199999999996</v>
      </c>
      <c r="U23">
        <v>264.64286199999998</v>
      </c>
      <c r="V23">
        <v>0</v>
      </c>
      <c r="W23">
        <v>11.297178000000001</v>
      </c>
      <c r="X23">
        <v>32.933334000000002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1.3098590000000001</v>
      </c>
      <c r="AE23">
        <v>0</v>
      </c>
      <c r="AF23">
        <v>8.7617809999999992</v>
      </c>
      <c r="AG23">
        <v>42.301079999999999</v>
      </c>
      <c r="AH23">
        <v>2.808484</v>
      </c>
      <c r="AI23">
        <v>0</v>
      </c>
      <c r="AJ23">
        <v>0</v>
      </c>
      <c r="AK23">
        <v>52.165365999999999</v>
      </c>
      <c r="AL23">
        <v>12.247712</v>
      </c>
      <c r="AM23">
        <v>5.232577</v>
      </c>
      <c r="AN23">
        <v>0.71330300000000002</v>
      </c>
      <c r="AO23">
        <v>0</v>
      </c>
      <c r="AP23">
        <v>2.2094179999999999</v>
      </c>
      <c r="AQ23">
        <v>0</v>
      </c>
      <c r="AR23">
        <v>9.5206750000000007</v>
      </c>
      <c r="AS23">
        <v>9.2805890000000009</v>
      </c>
      <c r="AT23">
        <v>14.369934000000001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75.968244999999982</v>
      </c>
      <c r="BA23">
        <f t="shared" si="1"/>
        <v>1673.2210609999995</v>
      </c>
      <c r="BD23">
        <v>5.1100000000000003</v>
      </c>
      <c r="BE23">
        <v>1.84</v>
      </c>
      <c r="BF23">
        <v>2.12</v>
      </c>
      <c r="BG23">
        <v>1.72</v>
      </c>
      <c r="BH23">
        <v>5.8</v>
      </c>
      <c r="BI23">
        <v>1.33</v>
      </c>
      <c r="BJ23">
        <v>1.07</v>
      </c>
      <c r="BK23">
        <v>1.61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1.57</v>
      </c>
      <c r="BT23">
        <v>2.739954</v>
      </c>
      <c r="BU23">
        <v>1.2859339999999999</v>
      </c>
      <c r="BV23">
        <v>1.861016</v>
      </c>
      <c r="BW23">
        <v>1.861453</v>
      </c>
      <c r="BX23">
        <v>1.8774740000000001</v>
      </c>
      <c r="BY23">
        <v>2.5718679999999998</v>
      </c>
      <c r="BZ23">
        <v>1.2722169999999999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</v>
      </c>
      <c r="CL23">
        <v>1.856811</v>
      </c>
      <c r="CM23">
        <v>3.365221</v>
      </c>
      <c r="CN23">
        <v>3.3948659999999999</v>
      </c>
      <c r="CO23">
        <v>4.1149899999999997</v>
      </c>
      <c r="CP23">
        <v>4.080495</v>
      </c>
      <c r="CQ23">
        <v>3.3194249999999998</v>
      </c>
      <c r="CR23">
        <v>0.810867</v>
      </c>
      <c r="CS23">
        <v>1.3385050000000001</v>
      </c>
      <c r="CT23">
        <v>0</v>
      </c>
      <c r="CU23">
        <v>0</v>
      </c>
      <c r="CV23">
        <v>2.1464E-2</v>
      </c>
      <c r="CW23">
        <v>0.92125199999999996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75.968244999999982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358.10973200000001</v>
      </c>
      <c r="L24">
        <v>319.195584</v>
      </c>
      <c r="M24">
        <v>82.959323999999995</v>
      </c>
      <c r="N24">
        <v>114.17551899999999</v>
      </c>
      <c r="O24">
        <v>119.57368200000001</v>
      </c>
      <c r="P24">
        <v>117.85553400000001</v>
      </c>
      <c r="Q24">
        <v>11.095726000000001</v>
      </c>
      <c r="R24">
        <v>15.761025</v>
      </c>
      <c r="S24">
        <v>12.217888</v>
      </c>
      <c r="T24">
        <v>0.53659199999999996</v>
      </c>
      <c r="U24">
        <v>264.64286199999998</v>
      </c>
      <c r="V24">
        <v>0</v>
      </c>
      <c r="W24">
        <v>11.297178000000001</v>
      </c>
      <c r="X24">
        <v>32.933334000000002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1.3098590000000001</v>
      </c>
      <c r="AE24">
        <v>0</v>
      </c>
      <c r="AF24">
        <v>8.7617809999999992</v>
      </c>
      <c r="AG24">
        <v>42.301079999999999</v>
      </c>
      <c r="AH24">
        <v>23.123187000000001</v>
      </c>
      <c r="AI24">
        <v>0</v>
      </c>
      <c r="AJ24">
        <v>0</v>
      </c>
      <c r="AK24">
        <v>52.165365999999999</v>
      </c>
      <c r="AL24">
        <v>12.247712</v>
      </c>
      <c r="AM24">
        <v>5.232577</v>
      </c>
      <c r="AN24">
        <v>0.71330300000000002</v>
      </c>
      <c r="AO24">
        <v>0</v>
      </c>
      <c r="AP24">
        <v>1.841181</v>
      </c>
      <c r="AQ24">
        <v>15.620576</v>
      </c>
      <c r="AR24">
        <v>9.5206750000000007</v>
      </c>
      <c r="AS24">
        <v>9.2805890000000009</v>
      </c>
      <c r="AT24">
        <v>14.369934000000001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76.131904999999989</v>
      </c>
      <c r="BA24">
        <f t="shared" si="1"/>
        <v>1732.9737049999997</v>
      </c>
      <c r="BD24">
        <v>5.1100000000000003</v>
      </c>
      <c r="BE24">
        <v>1.84</v>
      </c>
      <c r="BF24">
        <v>2.12</v>
      </c>
      <c r="BG24">
        <v>1.72</v>
      </c>
      <c r="BH24">
        <v>5.8</v>
      </c>
      <c r="BI24">
        <v>1.33</v>
      </c>
      <c r="BJ24">
        <v>1.07</v>
      </c>
      <c r="BK24">
        <v>1.61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1.57</v>
      </c>
      <c r="BT24">
        <v>2.739954</v>
      </c>
      <c r="BU24">
        <v>1.2859339999999999</v>
      </c>
      <c r="BV24">
        <v>1.861016</v>
      </c>
      <c r="BW24">
        <v>1.861453</v>
      </c>
      <c r="BX24">
        <v>1.8774740000000001</v>
      </c>
      <c r="BY24">
        <v>2.5718679999999998</v>
      </c>
      <c r="BZ24">
        <v>1.2722169999999999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</v>
      </c>
      <c r="CL24">
        <v>1.856811</v>
      </c>
      <c r="CM24">
        <v>3.365221</v>
      </c>
      <c r="CN24">
        <v>3.3948659999999999</v>
      </c>
      <c r="CO24">
        <v>4.1149899999999997</v>
      </c>
      <c r="CP24">
        <v>4.080495</v>
      </c>
      <c r="CQ24">
        <v>3.3194249999999998</v>
      </c>
      <c r="CR24">
        <v>0.810867</v>
      </c>
      <c r="CS24">
        <v>1.3385050000000001</v>
      </c>
      <c r="CT24">
        <v>0</v>
      </c>
      <c r="CU24">
        <v>0</v>
      </c>
      <c r="CV24">
        <v>0.18512400000000001</v>
      </c>
      <c r="CW24">
        <v>0.92125199999999996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76.131904999999989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358.11645199999998</v>
      </c>
      <c r="L25">
        <v>319.195584</v>
      </c>
      <c r="M25">
        <v>89.035944000000001</v>
      </c>
      <c r="N25">
        <v>114.17551899999999</v>
      </c>
      <c r="O25">
        <v>119.57368200000001</v>
      </c>
      <c r="P25">
        <v>117.85553400000001</v>
      </c>
      <c r="Q25">
        <v>11.095726000000001</v>
      </c>
      <c r="R25">
        <v>15.761025</v>
      </c>
      <c r="S25">
        <v>12.217888</v>
      </c>
      <c r="T25">
        <v>0.53659199999999996</v>
      </c>
      <c r="U25">
        <v>258.714</v>
      </c>
      <c r="V25">
        <v>0</v>
      </c>
      <c r="W25">
        <v>11.297178000000001</v>
      </c>
      <c r="X25">
        <v>58.296984000000002</v>
      </c>
      <c r="Y25">
        <v>0</v>
      </c>
      <c r="Z25">
        <v>0</v>
      </c>
      <c r="AA25">
        <v>0</v>
      </c>
      <c r="AB25">
        <v>3.324954</v>
      </c>
      <c r="AC25">
        <v>0</v>
      </c>
      <c r="AD25">
        <v>1.3098590000000001</v>
      </c>
      <c r="AE25">
        <v>0</v>
      </c>
      <c r="AF25">
        <v>8.7617809999999992</v>
      </c>
      <c r="AG25">
        <v>42.301079999999999</v>
      </c>
      <c r="AH25">
        <v>33.046497000000002</v>
      </c>
      <c r="AI25">
        <v>0</v>
      </c>
      <c r="AJ25">
        <v>0</v>
      </c>
      <c r="AK25">
        <v>52.165365999999999</v>
      </c>
      <c r="AL25">
        <v>12.247712</v>
      </c>
      <c r="AM25">
        <v>10.465154</v>
      </c>
      <c r="AN25">
        <v>0.71330300000000002</v>
      </c>
      <c r="AO25">
        <v>0</v>
      </c>
      <c r="AP25">
        <v>1.841181</v>
      </c>
      <c r="AQ25">
        <v>15.620576</v>
      </c>
      <c r="AR25">
        <v>9.5206750000000007</v>
      </c>
      <c r="AS25">
        <v>9.2805890000000009</v>
      </c>
      <c r="AT25">
        <v>14.369934000000001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74.514959999999988</v>
      </c>
      <c r="BA25">
        <f t="shared" si="1"/>
        <v>1775.3557289999997</v>
      </c>
      <c r="BD25">
        <v>5.1100000000000003</v>
      </c>
      <c r="BE25">
        <v>1.84</v>
      </c>
      <c r="BF25">
        <v>2.12</v>
      </c>
      <c r="BG25">
        <v>1.72</v>
      </c>
      <c r="BH25">
        <v>5.8</v>
      </c>
      <c r="BI25">
        <v>1.33</v>
      </c>
      <c r="BJ25">
        <v>1.07</v>
      </c>
      <c r="BK25">
        <v>1.61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1.57</v>
      </c>
      <c r="BT25">
        <v>2.739954</v>
      </c>
      <c r="BU25">
        <v>1.2859339999999999</v>
      </c>
      <c r="BV25">
        <v>1.861016</v>
      </c>
      <c r="BW25">
        <v>1.861453</v>
      </c>
      <c r="BX25">
        <v>1.8774740000000001</v>
      </c>
      <c r="BY25">
        <v>2.5718679999999998</v>
      </c>
      <c r="BZ25">
        <v>1.2722169999999999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3.3948659999999999</v>
      </c>
      <c r="CK25">
        <v>1.792133</v>
      </c>
      <c r="CL25">
        <v>1.856811</v>
      </c>
      <c r="CM25">
        <v>3.365221</v>
      </c>
      <c r="CN25">
        <v>3.3948659999999999</v>
      </c>
      <c r="CO25">
        <v>4.1149899999999997</v>
      </c>
      <c r="CP25">
        <v>4.080495</v>
      </c>
      <c r="CQ25">
        <v>3.3194249999999998</v>
      </c>
      <c r="CR25">
        <v>0.810867</v>
      </c>
      <c r="CS25">
        <v>1.3385050000000001</v>
      </c>
      <c r="CT25">
        <v>0</v>
      </c>
      <c r="CU25">
        <v>0</v>
      </c>
      <c r="CV25">
        <v>0.26561299999999999</v>
      </c>
      <c r="CW25">
        <v>0.92125199999999996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74.514959999999988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358.10973200000001</v>
      </c>
      <c r="L26">
        <v>319.195584</v>
      </c>
      <c r="M26">
        <v>89.035944000000001</v>
      </c>
      <c r="N26">
        <v>114.17551899999999</v>
      </c>
      <c r="O26">
        <v>119.57368200000001</v>
      </c>
      <c r="P26">
        <v>117.85553400000001</v>
      </c>
      <c r="Q26">
        <v>11.31766</v>
      </c>
      <c r="R26">
        <v>20.472342999999999</v>
      </c>
      <c r="S26">
        <v>13.157313</v>
      </c>
      <c r="T26">
        <v>0.53659199999999996</v>
      </c>
      <c r="U26">
        <v>258.714</v>
      </c>
      <c r="V26">
        <v>4.4150020000000003</v>
      </c>
      <c r="W26">
        <v>16.273111</v>
      </c>
      <c r="X26">
        <v>58.296984000000002</v>
      </c>
      <c r="Y26">
        <v>0</v>
      </c>
      <c r="Z26">
        <v>0</v>
      </c>
      <c r="AA26">
        <v>0</v>
      </c>
      <c r="AB26">
        <v>3.324954</v>
      </c>
      <c r="AC26">
        <v>0</v>
      </c>
      <c r="AD26">
        <v>1.3098590000000001</v>
      </c>
      <c r="AE26">
        <v>5.0937910000000004</v>
      </c>
      <c r="AF26">
        <v>8.7617809999999992</v>
      </c>
      <c r="AG26">
        <v>42.301079999999999</v>
      </c>
      <c r="AH26">
        <v>46.246372999999998</v>
      </c>
      <c r="AI26">
        <v>0</v>
      </c>
      <c r="AJ26">
        <v>0</v>
      </c>
      <c r="AK26">
        <v>52.165365999999999</v>
      </c>
      <c r="AL26">
        <v>12.247712</v>
      </c>
      <c r="AM26">
        <v>10.465154</v>
      </c>
      <c r="AN26">
        <v>0.71330300000000002</v>
      </c>
      <c r="AO26">
        <v>0</v>
      </c>
      <c r="AP26">
        <v>1.5956900000000001</v>
      </c>
      <c r="AQ26">
        <v>31.241153000000001</v>
      </c>
      <c r="AR26">
        <v>9.5206750000000007</v>
      </c>
      <c r="AS26">
        <v>9.2805890000000009</v>
      </c>
      <c r="AT26">
        <v>14.369934000000001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74.659594999999982</v>
      </c>
      <c r="BA26">
        <f t="shared" si="1"/>
        <v>1824.4260089999993</v>
      </c>
      <c r="BD26">
        <v>5.1100000000000003</v>
      </c>
      <c r="BE26">
        <v>1.84</v>
      </c>
      <c r="BF26">
        <v>2.12</v>
      </c>
      <c r="BG26">
        <v>1.72</v>
      </c>
      <c r="BH26">
        <v>5.8</v>
      </c>
      <c r="BI26">
        <v>1.37</v>
      </c>
      <c r="BJ26">
        <v>1.07</v>
      </c>
      <c r="BK26">
        <v>1.61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1.57</v>
      </c>
      <c r="BT26">
        <v>2.739954</v>
      </c>
      <c r="BU26">
        <v>1.2859339999999999</v>
      </c>
      <c r="BV26">
        <v>1.861016</v>
      </c>
      <c r="BW26">
        <v>1.861453</v>
      </c>
      <c r="BX26">
        <v>1.8774740000000001</v>
      </c>
      <c r="BY26">
        <v>2.5718679999999998</v>
      </c>
      <c r="BZ26">
        <v>1.2722169999999999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3.3948659999999999</v>
      </c>
      <c r="CK26">
        <v>1.792133</v>
      </c>
      <c r="CL26">
        <v>1.856811</v>
      </c>
      <c r="CM26">
        <v>3.365221</v>
      </c>
      <c r="CN26">
        <v>3.3948659999999999</v>
      </c>
      <c r="CO26">
        <v>4.1149899999999997</v>
      </c>
      <c r="CP26">
        <v>4.080495</v>
      </c>
      <c r="CQ26">
        <v>3.3194249999999998</v>
      </c>
      <c r="CR26">
        <v>0.810867</v>
      </c>
      <c r="CS26">
        <v>1.3385050000000001</v>
      </c>
      <c r="CT26">
        <v>0</v>
      </c>
      <c r="CU26">
        <v>0</v>
      </c>
      <c r="CV26">
        <v>0.37024800000000002</v>
      </c>
      <c r="CW26">
        <v>0.92125199999999996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74.659594999999982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462.31824599999999</v>
      </c>
      <c r="L27">
        <v>425.55578400000002</v>
      </c>
      <c r="M27">
        <v>89.035944000000001</v>
      </c>
      <c r="N27">
        <v>114.17551899999999</v>
      </c>
      <c r="O27">
        <v>119.57368200000001</v>
      </c>
      <c r="P27">
        <v>117.85553400000001</v>
      </c>
      <c r="Q27">
        <v>13.64317</v>
      </c>
      <c r="R27">
        <v>25.256108000000001</v>
      </c>
      <c r="S27">
        <v>22.973776999999998</v>
      </c>
      <c r="T27">
        <v>0.53659199999999996</v>
      </c>
      <c r="U27">
        <v>258.714</v>
      </c>
      <c r="V27">
        <v>10.68022</v>
      </c>
      <c r="W27">
        <v>24.933705</v>
      </c>
      <c r="X27">
        <v>105.31843600000001</v>
      </c>
      <c r="Y27">
        <v>0</v>
      </c>
      <c r="Z27">
        <v>1.05402</v>
      </c>
      <c r="AA27">
        <v>0</v>
      </c>
      <c r="AB27">
        <v>3.324954</v>
      </c>
      <c r="AC27">
        <v>0</v>
      </c>
      <c r="AD27">
        <v>1.3098590000000001</v>
      </c>
      <c r="AE27">
        <v>16.300132000000001</v>
      </c>
      <c r="AF27">
        <v>8.7617809999999992</v>
      </c>
      <c r="AG27">
        <v>42.301079999999999</v>
      </c>
      <c r="AH27">
        <v>46.246372999999998</v>
      </c>
      <c r="AI27">
        <v>0</v>
      </c>
      <c r="AJ27">
        <v>0</v>
      </c>
      <c r="AK27">
        <v>52.165365999999999</v>
      </c>
      <c r="AL27">
        <v>12.247712</v>
      </c>
      <c r="AM27">
        <v>15.697730999999999</v>
      </c>
      <c r="AN27">
        <v>0.71330300000000002</v>
      </c>
      <c r="AO27">
        <v>0</v>
      </c>
      <c r="AP27">
        <v>2.2094179999999999</v>
      </c>
      <c r="AQ27">
        <v>31.241153000000001</v>
      </c>
      <c r="AR27">
        <v>9.5206750000000007</v>
      </c>
      <c r="AS27">
        <v>9.2805890000000009</v>
      </c>
      <c r="AT27">
        <v>14.369934000000001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74.981549999999984</v>
      </c>
      <c r="BA27">
        <f t="shared" si="1"/>
        <v>2132.2963469999991</v>
      </c>
      <c r="BD27">
        <v>5.1100000000000003</v>
      </c>
      <c r="BE27">
        <v>1.84</v>
      </c>
      <c r="BF27">
        <v>2.12</v>
      </c>
      <c r="BG27">
        <v>1.72</v>
      </c>
      <c r="BH27">
        <v>5.8</v>
      </c>
      <c r="BI27">
        <v>1.37</v>
      </c>
      <c r="BJ27">
        <v>1.07</v>
      </c>
      <c r="BK27">
        <v>1.61</v>
      </c>
      <c r="BL27">
        <v>0</v>
      </c>
      <c r="BM27">
        <v>0.08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1.57</v>
      </c>
      <c r="BT27">
        <v>2.739954</v>
      </c>
      <c r="BU27">
        <v>1.2859339999999999</v>
      </c>
      <c r="BV27">
        <v>1.861016</v>
      </c>
      <c r="BW27">
        <v>1.861453</v>
      </c>
      <c r="BX27">
        <v>1.8774740000000001</v>
      </c>
      <c r="BY27">
        <v>2.5718679999999998</v>
      </c>
      <c r="BZ27">
        <v>1.2722169999999999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3.3948659999999999</v>
      </c>
      <c r="CK27">
        <v>1.792133</v>
      </c>
      <c r="CL27">
        <v>1.856811</v>
      </c>
      <c r="CM27">
        <v>3.365221</v>
      </c>
      <c r="CN27">
        <v>3.3948659999999999</v>
      </c>
      <c r="CO27">
        <v>4.1149899999999997</v>
      </c>
      <c r="CP27">
        <v>4.080495</v>
      </c>
      <c r="CQ27">
        <v>3.3194249999999998</v>
      </c>
      <c r="CR27">
        <v>0.810867</v>
      </c>
      <c r="CS27">
        <v>1.3385050000000001</v>
      </c>
      <c r="CT27">
        <v>0</v>
      </c>
      <c r="CU27">
        <v>0.32195499999999999</v>
      </c>
      <c r="CV27">
        <v>0.37024800000000002</v>
      </c>
      <c r="CW27">
        <v>0.92125199999999996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74.981549999999984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546.19651799999997</v>
      </c>
      <c r="L28">
        <v>502.21178400000002</v>
      </c>
      <c r="M28">
        <v>89.035944000000001</v>
      </c>
      <c r="N28">
        <v>114.17551899999999</v>
      </c>
      <c r="O28">
        <v>119.57368200000001</v>
      </c>
      <c r="P28">
        <v>117.85553400000001</v>
      </c>
      <c r="Q28">
        <v>20.661283000000001</v>
      </c>
      <c r="R28">
        <v>33.937055999999998</v>
      </c>
      <c r="S28">
        <v>24.953828000000001</v>
      </c>
      <c r="T28">
        <v>0.53659199999999996</v>
      </c>
      <c r="U28">
        <v>258.714</v>
      </c>
      <c r="V28">
        <v>16.726213999999999</v>
      </c>
      <c r="W28">
        <v>20.356959</v>
      </c>
      <c r="X28">
        <v>115.709164</v>
      </c>
      <c r="Y28">
        <v>0</v>
      </c>
      <c r="Z28">
        <v>6.2798509999999998</v>
      </c>
      <c r="AA28">
        <v>0</v>
      </c>
      <c r="AB28">
        <v>3.324954</v>
      </c>
      <c r="AC28">
        <v>0</v>
      </c>
      <c r="AD28">
        <v>1.3098590000000001</v>
      </c>
      <c r="AE28">
        <v>16.300132000000001</v>
      </c>
      <c r="AF28">
        <v>8.7617809999999992</v>
      </c>
      <c r="AG28">
        <v>42.301079999999999</v>
      </c>
      <c r="AH28">
        <v>46.246372999999998</v>
      </c>
      <c r="AI28">
        <v>0</v>
      </c>
      <c r="AJ28">
        <v>0</v>
      </c>
      <c r="AK28">
        <v>52.165365999999999</v>
      </c>
      <c r="AL28">
        <v>12.247712</v>
      </c>
      <c r="AM28">
        <v>15.697730999999999</v>
      </c>
      <c r="AN28">
        <v>0.71330300000000002</v>
      </c>
      <c r="AO28">
        <v>0</v>
      </c>
      <c r="AP28">
        <v>2.2094179999999999</v>
      </c>
      <c r="AQ28">
        <v>31.241153000000001</v>
      </c>
      <c r="AR28">
        <v>9.5206750000000007</v>
      </c>
      <c r="AS28">
        <v>9.2805890000000009</v>
      </c>
      <c r="AT28">
        <v>14.369934000000001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74.981549999999984</v>
      </c>
      <c r="BA28">
        <f t="shared" si="1"/>
        <v>2327.5955379999996</v>
      </c>
      <c r="BD28">
        <v>5.1100000000000003</v>
      </c>
      <c r="BE28">
        <v>1.84</v>
      </c>
      <c r="BF28">
        <v>2.12</v>
      </c>
      <c r="BG28">
        <v>1.72</v>
      </c>
      <c r="BH28">
        <v>5.8</v>
      </c>
      <c r="BI28">
        <v>1.37</v>
      </c>
      <c r="BJ28">
        <v>1.07</v>
      </c>
      <c r="BK28">
        <v>1.61</v>
      </c>
      <c r="BL28">
        <v>0</v>
      </c>
      <c r="BM28">
        <v>0.08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1.57</v>
      </c>
      <c r="BT28">
        <v>2.739954</v>
      </c>
      <c r="BU28">
        <v>1.2859339999999999</v>
      </c>
      <c r="BV28">
        <v>1.861016</v>
      </c>
      <c r="BW28">
        <v>1.861453</v>
      </c>
      <c r="BX28">
        <v>1.8774740000000001</v>
      </c>
      <c r="BY28">
        <v>2.5718679999999998</v>
      </c>
      <c r="BZ28">
        <v>1.2722169999999999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3.3948659999999999</v>
      </c>
      <c r="CK28">
        <v>1.792133</v>
      </c>
      <c r="CL28">
        <v>1.856811</v>
      </c>
      <c r="CM28">
        <v>3.365221</v>
      </c>
      <c r="CN28">
        <v>3.3948659999999999</v>
      </c>
      <c r="CO28">
        <v>4.1149899999999997</v>
      </c>
      <c r="CP28">
        <v>4.080495</v>
      </c>
      <c r="CQ28">
        <v>3.3194249999999998</v>
      </c>
      <c r="CR28">
        <v>0.810867</v>
      </c>
      <c r="CS28">
        <v>1.3385050000000001</v>
      </c>
      <c r="CT28">
        <v>0</v>
      </c>
      <c r="CU28">
        <v>0.32195499999999999</v>
      </c>
      <c r="CV28">
        <v>0.37024800000000002</v>
      </c>
      <c r="CW28">
        <v>0.92125199999999996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74.981549999999984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568.23511800000006</v>
      </c>
      <c r="L29">
        <v>591.65458000000001</v>
      </c>
      <c r="M29">
        <v>89.035944000000001</v>
      </c>
      <c r="N29">
        <v>114.17551899999999</v>
      </c>
      <c r="O29">
        <v>119.57368200000001</v>
      </c>
      <c r="P29">
        <v>117.85553400000001</v>
      </c>
      <c r="Q29">
        <v>20.661283000000001</v>
      </c>
      <c r="R29">
        <v>39.987219000000003</v>
      </c>
      <c r="S29">
        <v>24.953828000000001</v>
      </c>
      <c r="T29">
        <v>0.53659199999999996</v>
      </c>
      <c r="U29">
        <v>258.714</v>
      </c>
      <c r="V29">
        <v>17.381844000000001</v>
      </c>
      <c r="W29">
        <v>23.510128999999999</v>
      </c>
      <c r="X29">
        <v>141.34947199999999</v>
      </c>
      <c r="Y29">
        <v>0</v>
      </c>
      <c r="Z29">
        <v>6.8511300000000004</v>
      </c>
      <c r="AA29">
        <v>3.6334939999999998</v>
      </c>
      <c r="AB29">
        <v>3.324954</v>
      </c>
      <c r="AC29">
        <v>0</v>
      </c>
      <c r="AD29">
        <v>9.0380299999999991</v>
      </c>
      <c r="AE29">
        <v>32.600264000000003</v>
      </c>
      <c r="AF29">
        <v>17.523561999999998</v>
      </c>
      <c r="AG29">
        <v>42.301079999999999</v>
      </c>
      <c r="AH29">
        <v>69.369560000000007</v>
      </c>
      <c r="AI29">
        <v>0</v>
      </c>
      <c r="AJ29">
        <v>0</v>
      </c>
      <c r="AK29">
        <v>52.165365999999999</v>
      </c>
      <c r="AL29">
        <v>12.247712</v>
      </c>
      <c r="AM29">
        <v>15.697730999999999</v>
      </c>
      <c r="AN29">
        <v>0.71330300000000002</v>
      </c>
      <c r="AO29">
        <v>0</v>
      </c>
      <c r="AP29">
        <v>2.2094179999999999</v>
      </c>
      <c r="AQ29">
        <v>44.268839999999997</v>
      </c>
      <c r="AR29">
        <v>12.694234</v>
      </c>
      <c r="AS29">
        <v>9.2805890000000009</v>
      </c>
      <c r="AT29">
        <v>14.369934000000001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75.488629999999986</v>
      </c>
      <c r="BA29">
        <f t="shared" si="1"/>
        <v>2551.4025750000005</v>
      </c>
      <c r="BD29">
        <v>5.1100000000000003</v>
      </c>
      <c r="BE29">
        <v>1.84</v>
      </c>
      <c r="BF29">
        <v>2.12</v>
      </c>
      <c r="BG29">
        <v>1.72</v>
      </c>
      <c r="BH29">
        <v>5.8</v>
      </c>
      <c r="BI29">
        <v>1.37</v>
      </c>
      <c r="BJ29">
        <v>1.07</v>
      </c>
      <c r="BK29">
        <v>1.61</v>
      </c>
      <c r="BL29">
        <v>0</v>
      </c>
      <c r="BM29">
        <v>0.08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1.57</v>
      </c>
      <c r="BT29">
        <v>2.739954</v>
      </c>
      <c r="BU29">
        <v>1.2859339999999999</v>
      </c>
      <c r="BV29">
        <v>1.861016</v>
      </c>
      <c r="BW29">
        <v>1.861453</v>
      </c>
      <c r="BX29">
        <v>1.8774740000000001</v>
      </c>
      <c r="BY29">
        <v>2.5718679999999998</v>
      </c>
      <c r="BZ29">
        <v>1.2722169999999999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3.3948659999999999</v>
      </c>
      <c r="CK29">
        <v>1.792133</v>
      </c>
      <c r="CL29">
        <v>1.856811</v>
      </c>
      <c r="CM29">
        <v>3.365221</v>
      </c>
      <c r="CN29">
        <v>3.3948659999999999</v>
      </c>
      <c r="CO29">
        <v>4.1149899999999997</v>
      </c>
      <c r="CP29">
        <v>4.080495</v>
      </c>
      <c r="CQ29">
        <v>3.3194249999999998</v>
      </c>
      <c r="CR29">
        <v>0.810867</v>
      </c>
      <c r="CS29">
        <v>1.3385050000000001</v>
      </c>
      <c r="CT29">
        <v>0</v>
      </c>
      <c r="CU29">
        <v>0.64390999999999998</v>
      </c>
      <c r="CV29">
        <v>0.55537300000000001</v>
      </c>
      <c r="CW29">
        <v>0.92125199999999996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75.488629999999986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596.98111800000004</v>
      </c>
      <c r="L30">
        <v>591.65458000000001</v>
      </c>
      <c r="M30">
        <v>89.035944000000001</v>
      </c>
      <c r="N30">
        <v>114.17551899999999</v>
      </c>
      <c r="O30">
        <v>119.57368200000001</v>
      </c>
      <c r="P30">
        <v>117.85553400000001</v>
      </c>
      <c r="Q30">
        <v>20.661283000000001</v>
      </c>
      <c r="R30">
        <v>39.987219000000003</v>
      </c>
      <c r="S30">
        <v>24.953828000000001</v>
      </c>
      <c r="T30">
        <v>0.53659199999999996</v>
      </c>
      <c r="U30">
        <v>258.714</v>
      </c>
      <c r="V30">
        <v>17.381844000000001</v>
      </c>
      <c r="W30">
        <v>23.510128999999999</v>
      </c>
      <c r="X30">
        <v>141.34947199999999</v>
      </c>
      <c r="Y30">
        <v>0</v>
      </c>
      <c r="Z30">
        <v>12.559702</v>
      </c>
      <c r="AA30">
        <v>13.462097</v>
      </c>
      <c r="AB30">
        <v>5.3199259999999997</v>
      </c>
      <c r="AC30">
        <v>0</v>
      </c>
      <c r="AD30">
        <v>18.076059999999998</v>
      </c>
      <c r="AE30">
        <v>49.053209000000003</v>
      </c>
      <c r="AF30">
        <v>26.285342</v>
      </c>
      <c r="AG30">
        <v>42.301079999999999</v>
      </c>
      <c r="AH30">
        <v>92.492745999999997</v>
      </c>
      <c r="AI30">
        <v>3.7915969999999999</v>
      </c>
      <c r="AJ30">
        <v>0</v>
      </c>
      <c r="AK30">
        <v>52.165365999999999</v>
      </c>
      <c r="AL30">
        <v>12.247712</v>
      </c>
      <c r="AM30">
        <v>15.697730999999999</v>
      </c>
      <c r="AN30">
        <v>0.71330300000000002</v>
      </c>
      <c r="AO30">
        <v>0</v>
      </c>
      <c r="AP30">
        <v>2.2094179999999999</v>
      </c>
      <c r="AQ30">
        <v>46.545523000000003</v>
      </c>
      <c r="AR30">
        <v>35.966994999999997</v>
      </c>
      <c r="AS30">
        <v>9.2805890000000009</v>
      </c>
      <c r="AT30">
        <v>14.369934000000001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75.726646999999986</v>
      </c>
      <c r="BA30">
        <f t="shared" si="1"/>
        <v>2684.6357209999996</v>
      </c>
      <c r="BD30">
        <v>5.1100000000000003</v>
      </c>
      <c r="BE30">
        <v>1.84</v>
      </c>
      <c r="BF30">
        <v>2.12</v>
      </c>
      <c r="BG30">
        <v>1.72</v>
      </c>
      <c r="BH30">
        <v>5.8</v>
      </c>
      <c r="BI30">
        <v>1.37</v>
      </c>
      <c r="BJ30">
        <v>1.07</v>
      </c>
      <c r="BK30">
        <v>1.61</v>
      </c>
      <c r="BL30">
        <v>0</v>
      </c>
      <c r="BM30">
        <v>0.08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1.57</v>
      </c>
      <c r="BT30">
        <v>2.739954</v>
      </c>
      <c r="BU30">
        <v>1.2859339999999999</v>
      </c>
      <c r="BV30">
        <v>1.861016</v>
      </c>
      <c r="BW30">
        <v>1.861453</v>
      </c>
      <c r="BX30">
        <v>1.8774740000000001</v>
      </c>
      <c r="BY30">
        <v>2.5718679999999998</v>
      </c>
      <c r="BZ30">
        <v>1.2722169999999999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3.3948659999999999</v>
      </c>
      <c r="CK30">
        <v>1.792133</v>
      </c>
      <c r="CL30">
        <v>1.856811</v>
      </c>
      <c r="CM30">
        <v>3.365221</v>
      </c>
      <c r="CN30">
        <v>3.3948659999999999</v>
      </c>
      <c r="CO30">
        <v>4.1149899999999997</v>
      </c>
      <c r="CP30">
        <v>4.080495</v>
      </c>
      <c r="CQ30">
        <v>3.3194249999999998</v>
      </c>
      <c r="CR30">
        <v>0.810867</v>
      </c>
      <c r="CS30">
        <v>1.3385050000000001</v>
      </c>
      <c r="CT30">
        <v>5.2893000000000003E-2</v>
      </c>
      <c r="CU30">
        <v>0.64390999999999998</v>
      </c>
      <c r="CV30">
        <v>0.74049699999999996</v>
      </c>
      <c r="CW30">
        <v>0.92125199999999996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75.726646999999986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588.35731799999996</v>
      </c>
      <c r="L31">
        <v>591.66099999999994</v>
      </c>
      <c r="M31">
        <v>89.035944000000001</v>
      </c>
      <c r="N31">
        <v>114.17551899999999</v>
      </c>
      <c r="O31">
        <v>119.57368200000001</v>
      </c>
      <c r="P31">
        <v>117.85553400000001</v>
      </c>
      <c r="Q31">
        <v>20.661283000000001</v>
      </c>
      <c r="R31">
        <v>39.987219000000003</v>
      </c>
      <c r="S31">
        <v>24.953828000000001</v>
      </c>
      <c r="T31">
        <v>0.53659199999999996</v>
      </c>
      <c r="U31">
        <v>258.714</v>
      </c>
      <c r="V31">
        <v>17.381844000000001</v>
      </c>
      <c r="W31">
        <v>20.356959</v>
      </c>
      <c r="X31">
        <v>115.73226099999999</v>
      </c>
      <c r="Y31">
        <v>0</v>
      </c>
      <c r="Z31">
        <v>17.180526</v>
      </c>
      <c r="AA31">
        <v>17.032005000000002</v>
      </c>
      <c r="AB31">
        <v>26.200638000000001</v>
      </c>
      <c r="AC31">
        <v>0</v>
      </c>
      <c r="AD31">
        <v>27.114090000000001</v>
      </c>
      <c r="AE31">
        <v>49.068491000000002</v>
      </c>
      <c r="AF31">
        <v>29.205936000000001</v>
      </c>
      <c r="AG31">
        <v>42.301079999999999</v>
      </c>
      <c r="AH31">
        <v>114.211691</v>
      </c>
      <c r="AI31">
        <v>16.430254999999999</v>
      </c>
      <c r="AJ31">
        <v>0</v>
      </c>
      <c r="AK31">
        <v>52.165365999999999</v>
      </c>
      <c r="AL31">
        <v>12.247712</v>
      </c>
      <c r="AM31">
        <v>15.697730999999999</v>
      </c>
      <c r="AN31">
        <v>0.71330300000000002</v>
      </c>
      <c r="AO31">
        <v>0</v>
      </c>
      <c r="AP31">
        <v>6.1372710000000001</v>
      </c>
      <c r="AQ31">
        <v>46.861728999999997</v>
      </c>
      <c r="AR31">
        <v>35.966994999999997</v>
      </c>
      <c r="AS31">
        <v>15.983236</v>
      </c>
      <c r="AT31">
        <v>14.369934000000001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79.457177000000001</v>
      </c>
      <c r="BA31">
        <f t="shared" si="1"/>
        <v>2737.3281489999999</v>
      </c>
      <c r="BD31">
        <v>6.94</v>
      </c>
      <c r="BE31">
        <v>1.84</v>
      </c>
      <c r="BF31">
        <v>2.87</v>
      </c>
      <c r="BG31">
        <v>1.72</v>
      </c>
      <c r="BH31">
        <v>6.04</v>
      </c>
      <c r="BI31">
        <v>1.34</v>
      </c>
      <c r="BJ31">
        <v>1.32</v>
      </c>
      <c r="BK31">
        <v>1.61</v>
      </c>
      <c r="BL31">
        <v>0</v>
      </c>
      <c r="BM31">
        <v>0.17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1.57</v>
      </c>
      <c r="BT31">
        <v>2.739954</v>
      </c>
      <c r="BU31">
        <v>1.2859339999999999</v>
      </c>
      <c r="BV31">
        <v>1.861016</v>
      </c>
      <c r="BW31">
        <v>1.861453</v>
      </c>
      <c r="BX31">
        <v>1.8774740000000001</v>
      </c>
      <c r="BY31">
        <v>2.5718679999999998</v>
      </c>
      <c r="BZ31">
        <v>1.2722169999999999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3.3948659999999999</v>
      </c>
      <c r="CK31">
        <v>1.792133</v>
      </c>
      <c r="CL31">
        <v>1.856811</v>
      </c>
      <c r="CM31">
        <v>3.365221</v>
      </c>
      <c r="CN31">
        <v>3.3948659999999999</v>
      </c>
      <c r="CO31">
        <v>4.1149899999999997</v>
      </c>
      <c r="CP31">
        <v>4.080495</v>
      </c>
      <c r="CQ31">
        <v>3.3194249999999998</v>
      </c>
      <c r="CR31">
        <v>0.810867</v>
      </c>
      <c r="CS31">
        <v>1.3385050000000001</v>
      </c>
      <c r="CT31">
        <v>0.47903099999999998</v>
      </c>
      <c r="CU31">
        <v>0.64390999999999998</v>
      </c>
      <c r="CV31">
        <v>0.91488899999999995</v>
      </c>
      <c r="CW31">
        <v>0.92125199999999996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79.457177000000001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620.93611799999996</v>
      </c>
      <c r="L32">
        <v>591.66099999999994</v>
      </c>
      <c r="M32">
        <v>89.035944000000001</v>
      </c>
      <c r="N32">
        <v>114.17551899999999</v>
      </c>
      <c r="O32">
        <v>119.57368200000001</v>
      </c>
      <c r="P32">
        <v>117.85553400000001</v>
      </c>
      <c r="Q32">
        <v>20.661283000000001</v>
      </c>
      <c r="R32">
        <v>39.987219000000003</v>
      </c>
      <c r="S32">
        <v>24.953828000000001</v>
      </c>
      <c r="T32">
        <v>0.53659199999999996</v>
      </c>
      <c r="U32">
        <v>258.714</v>
      </c>
      <c r="V32">
        <v>17.381844000000001</v>
      </c>
      <c r="W32">
        <v>20.356959</v>
      </c>
      <c r="X32">
        <v>115.73226099999999</v>
      </c>
      <c r="Y32">
        <v>0</v>
      </c>
      <c r="Z32">
        <v>17.180526</v>
      </c>
      <c r="AA32">
        <v>26.872719</v>
      </c>
      <c r="AB32">
        <v>26.200638000000001</v>
      </c>
      <c r="AC32">
        <v>0</v>
      </c>
      <c r="AD32">
        <v>27.114090000000001</v>
      </c>
      <c r="AE32">
        <v>49.068491000000002</v>
      </c>
      <c r="AF32">
        <v>29.205936000000001</v>
      </c>
      <c r="AG32">
        <v>42.301079999999999</v>
      </c>
      <c r="AH32">
        <v>115.615933</v>
      </c>
      <c r="AI32">
        <v>16.430254999999999</v>
      </c>
      <c r="AJ32">
        <v>0</v>
      </c>
      <c r="AK32">
        <v>52.165365999999999</v>
      </c>
      <c r="AL32">
        <v>12.247712</v>
      </c>
      <c r="AM32">
        <v>15.697730999999999</v>
      </c>
      <c r="AN32">
        <v>0.71330300000000002</v>
      </c>
      <c r="AO32">
        <v>0</v>
      </c>
      <c r="AP32">
        <v>6.1372710000000001</v>
      </c>
      <c r="AQ32">
        <v>62.482306000000001</v>
      </c>
      <c r="AR32">
        <v>16.925644999999999</v>
      </c>
      <c r="AS32">
        <v>15.983236</v>
      </c>
      <c r="AT32">
        <v>14.369934000000001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79.467909000000006</v>
      </c>
      <c r="BA32">
        <f t="shared" si="1"/>
        <v>2777.7418639999996</v>
      </c>
      <c r="BD32">
        <v>6.94</v>
      </c>
      <c r="BE32">
        <v>1.84</v>
      </c>
      <c r="BF32">
        <v>2.87</v>
      </c>
      <c r="BG32">
        <v>1.72</v>
      </c>
      <c r="BH32">
        <v>6.04</v>
      </c>
      <c r="BI32">
        <v>1.34</v>
      </c>
      <c r="BJ32">
        <v>1.32</v>
      </c>
      <c r="BK32">
        <v>1.61</v>
      </c>
      <c r="BL32">
        <v>0</v>
      </c>
      <c r="BM32">
        <v>0.17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1.57</v>
      </c>
      <c r="BT32">
        <v>2.739954</v>
      </c>
      <c r="BU32">
        <v>1.2859339999999999</v>
      </c>
      <c r="BV32">
        <v>1.861016</v>
      </c>
      <c r="BW32">
        <v>1.861453</v>
      </c>
      <c r="BX32">
        <v>1.8774740000000001</v>
      </c>
      <c r="BY32">
        <v>2.5718679999999998</v>
      </c>
      <c r="BZ32">
        <v>1.2722169999999999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3.3948659999999999</v>
      </c>
      <c r="CK32">
        <v>1.792133</v>
      </c>
      <c r="CL32">
        <v>1.856811</v>
      </c>
      <c r="CM32">
        <v>3.365221</v>
      </c>
      <c r="CN32">
        <v>3.3948659999999999</v>
      </c>
      <c r="CO32">
        <v>4.1149899999999997</v>
      </c>
      <c r="CP32">
        <v>4.080495</v>
      </c>
      <c r="CQ32">
        <v>3.3194249999999998</v>
      </c>
      <c r="CR32">
        <v>0.810867</v>
      </c>
      <c r="CS32">
        <v>1.3385050000000001</v>
      </c>
      <c r="CT32">
        <v>0.47903099999999998</v>
      </c>
      <c r="CU32">
        <v>0.64390999999999998</v>
      </c>
      <c r="CV32">
        <v>0.92562100000000003</v>
      </c>
      <c r="CW32">
        <v>0.92125199999999996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79.467909000000006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656.58374500000002</v>
      </c>
      <c r="L33">
        <v>619.91793399999995</v>
      </c>
      <c r="M33">
        <v>89.035944000000001</v>
      </c>
      <c r="N33">
        <v>114.17551899999999</v>
      </c>
      <c r="O33">
        <v>119.57368200000001</v>
      </c>
      <c r="P33">
        <v>117.85553400000001</v>
      </c>
      <c r="Q33">
        <v>20.661283000000001</v>
      </c>
      <c r="R33">
        <v>39.987219000000003</v>
      </c>
      <c r="S33">
        <v>24.953828000000001</v>
      </c>
      <c r="T33">
        <v>0.53659199999999996</v>
      </c>
      <c r="U33">
        <v>258.714</v>
      </c>
      <c r="V33">
        <v>17.381844000000001</v>
      </c>
      <c r="W33">
        <v>19.193704</v>
      </c>
      <c r="X33">
        <v>94.232980999999995</v>
      </c>
      <c r="Y33">
        <v>0</v>
      </c>
      <c r="Z33">
        <v>17.180526</v>
      </c>
      <c r="AA33">
        <v>26.872719</v>
      </c>
      <c r="AB33">
        <v>26.200638000000001</v>
      </c>
      <c r="AC33">
        <v>0</v>
      </c>
      <c r="AD33">
        <v>27.114090000000001</v>
      </c>
      <c r="AE33">
        <v>49.068491000000002</v>
      </c>
      <c r="AF33">
        <v>29.205936000000001</v>
      </c>
      <c r="AG33">
        <v>42.301079999999999</v>
      </c>
      <c r="AH33">
        <v>115.615933</v>
      </c>
      <c r="AI33">
        <v>16.430254999999999</v>
      </c>
      <c r="AJ33">
        <v>0</v>
      </c>
      <c r="AK33">
        <v>52.165365999999999</v>
      </c>
      <c r="AL33">
        <v>12.247712</v>
      </c>
      <c r="AM33">
        <v>15.697730999999999</v>
      </c>
      <c r="AN33">
        <v>0.71330300000000002</v>
      </c>
      <c r="AO33">
        <v>0</v>
      </c>
      <c r="AP33">
        <v>6.1372710000000001</v>
      </c>
      <c r="AQ33">
        <v>62.482306000000001</v>
      </c>
      <c r="AR33">
        <v>12.694234</v>
      </c>
      <c r="AS33">
        <v>15.983236</v>
      </c>
      <c r="AT33">
        <v>14.369934000000001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79.938768999999994</v>
      </c>
      <c r="BA33">
        <f t="shared" si="1"/>
        <v>2815.2233389999997</v>
      </c>
      <c r="BD33">
        <v>6.94</v>
      </c>
      <c r="BE33">
        <v>1.84</v>
      </c>
      <c r="BF33">
        <v>2.87</v>
      </c>
      <c r="BG33">
        <v>1.72</v>
      </c>
      <c r="BH33">
        <v>6.04</v>
      </c>
      <c r="BI33">
        <v>1.34</v>
      </c>
      <c r="BJ33">
        <v>1.32</v>
      </c>
      <c r="BK33">
        <v>1.61</v>
      </c>
      <c r="BL33">
        <v>0</v>
      </c>
      <c r="BM33">
        <v>0.17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1.57</v>
      </c>
      <c r="BT33">
        <v>2.739954</v>
      </c>
      <c r="BU33">
        <v>1.2859339999999999</v>
      </c>
      <c r="BV33">
        <v>1.861016</v>
      </c>
      <c r="BW33">
        <v>1.861453</v>
      </c>
      <c r="BX33">
        <v>1.8774740000000001</v>
      </c>
      <c r="BY33">
        <v>2.5718679999999998</v>
      </c>
      <c r="BZ33">
        <v>1.2722169999999999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3.3948659999999999</v>
      </c>
      <c r="CK33">
        <v>1.792133</v>
      </c>
      <c r="CL33">
        <v>1.856811</v>
      </c>
      <c r="CM33">
        <v>3.365221</v>
      </c>
      <c r="CN33">
        <v>3.3948659999999999</v>
      </c>
      <c r="CO33">
        <v>4.1149899999999997</v>
      </c>
      <c r="CP33">
        <v>4.080495</v>
      </c>
      <c r="CQ33">
        <v>3.3194249999999998</v>
      </c>
      <c r="CR33">
        <v>0.810867</v>
      </c>
      <c r="CS33">
        <v>1.3385050000000001</v>
      </c>
      <c r="CT33">
        <v>0.47903099999999998</v>
      </c>
      <c r="CU33">
        <v>1.11477</v>
      </c>
      <c r="CV33">
        <v>0.92562100000000003</v>
      </c>
      <c r="CW33">
        <v>0.92125199999999996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79.938768999999994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642.01651800000002</v>
      </c>
      <c r="L34">
        <v>619.91793399999995</v>
      </c>
      <c r="M34">
        <v>89.035944000000001</v>
      </c>
      <c r="N34">
        <v>114.17551899999999</v>
      </c>
      <c r="O34">
        <v>119.57368200000001</v>
      </c>
      <c r="P34">
        <v>117.85553400000001</v>
      </c>
      <c r="Q34">
        <v>20.661283000000001</v>
      </c>
      <c r="R34">
        <v>39.987219000000003</v>
      </c>
      <c r="S34">
        <v>24.953828000000001</v>
      </c>
      <c r="T34">
        <v>0.53659199999999996</v>
      </c>
      <c r="U34">
        <v>258.714</v>
      </c>
      <c r="V34">
        <v>17.381844000000001</v>
      </c>
      <c r="W34">
        <v>19.193704</v>
      </c>
      <c r="X34">
        <v>94.232980999999995</v>
      </c>
      <c r="Y34">
        <v>0</v>
      </c>
      <c r="Z34">
        <v>12.559702</v>
      </c>
      <c r="AA34">
        <v>26.872719</v>
      </c>
      <c r="AB34">
        <v>26.200638000000001</v>
      </c>
      <c r="AC34">
        <v>0</v>
      </c>
      <c r="AD34">
        <v>27.114090000000001</v>
      </c>
      <c r="AE34">
        <v>49.068491000000002</v>
      </c>
      <c r="AF34">
        <v>29.205936000000001</v>
      </c>
      <c r="AG34">
        <v>42.301079999999999</v>
      </c>
      <c r="AH34">
        <v>115.615933</v>
      </c>
      <c r="AI34">
        <v>16.430254999999999</v>
      </c>
      <c r="AJ34">
        <v>0</v>
      </c>
      <c r="AK34">
        <v>52.165365999999999</v>
      </c>
      <c r="AL34">
        <v>12.247712</v>
      </c>
      <c r="AM34">
        <v>15.697730999999999</v>
      </c>
      <c r="AN34">
        <v>0.71330300000000002</v>
      </c>
      <c r="AO34">
        <v>0</v>
      </c>
      <c r="AP34">
        <v>6.1372710000000001</v>
      </c>
      <c r="AQ34">
        <v>62.482306000000001</v>
      </c>
      <c r="AR34">
        <v>12.694234</v>
      </c>
      <c r="AS34">
        <v>15.983236</v>
      </c>
      <c r="AT34">
        <v>14.369934000000001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80.417676999999998</v>
      </c>
      <c r="BA34">
        <f t="shared" si="1"/>
        <v>2796.5141959999996</v>
      </c>
      <c r="BD34">
        <v>6.94</v>
      </c>
      <c r="BE34">
        <v>1.84</v>
      </c>
      <c r="BF34">
        <v>2.87</v>
      </c>
      <c r="BG34">
        <v>1.72</v>
      </c>
      <c r="BH34">
        <v>6.04</v>
      </c>
      <c r="BI34">
        <v>1.34</v>
      </c>
      <c r="BJ34">
        <v>1.32</v>
      </c>
      <c r="BK34">
        <v>1.61</v>
      </c>
      <c r="BL34">
        <v>0</v>
      </c>
      <c r="BM34">
        <v>0.17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1.57</v>
      </c>
      <c r="BT34">
        <v>2.739954</v>
      </c>
      <c r="BU34">
        <v>1.2859339999999999</v>
      </c>
      <c r="BV34">
        <v>1.861016</v>
      </c>
      <c r="BW34">
        <v>1.861453</v>
      </c>
      <c r="BX34">
        <v>1.8774740000000001</v>
      </c>
      <c r="BY34">
        <v>2.5718679999999998</v>
      </c>
      <c r="BZ34">
        <v>1.2722169999999999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3.3948659999999999</v>
      </c>
      <c r="CK34">
        <v>1.792133</v>
      </c>
      <c r="CL34">
        <v>1.856811</v>
      </c>
      <c r="CM34">
        <v>3.365221</v>
      </c>
      <c r="CN34">
        <v>3.3948659999999999</v>
      </c>
      <c r="CO34">
        <v>4.1149899999999997</v>
      </c>
      <c r="CP34">
        <v>4.080495</v>
      </c>
      <c r="CQ34">
        <v>3.3194249999999998</v>
      </c>
      <c r="CR34">
        <v>0.810867</v>
      </c>
      <c r="CS34">
        <v>1.3385050000000001</v>
      </c>
      <c r="CT34">
        <v>0.47903099999999998</v>
      </c>
      <c r="CU34">
        <v>1.5936779999999999</v>
      </c>
      <c r="CV34">
        <v>0.92562100000000003</v>
      </c>
      <c r="CW34">
        <v>0.92125199999999996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80.417676999999998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656.58374500000002</v>
      </c>
      <c r="L35">
        <v>619.91793399999995</v>
      </c>
      <c r="M35">
        <v>89.035944000000001</v>
      </c>
      <c r="N35">
        <v>114.17551899999999</v>
      </c>
      <c r="O35">
        <v>119.57368200000001</v>
      </c>
      <c r="P35">
        <v>117.85553400000001</v>
      </c>
      <c r="Q35">
        <v>20.661283000000001</v>
      </c>
      <c r="R35">
        <v>39.987219000000003</v>
      </c>
      <c r="S35">
        <v>24.953828000000001</v>
      </c>
      <c r="T35">
        <v>0.53659199999999996</v>
      </c>
      <c r="U35">
        <v>263.564888</v>
      </c>
      <c r="V35">
        <v>17.381844000000001</v>
      </c>
      <c r="W35">
        <v>26.935960000000001</v>
      </c>
      <c r="X35">
        <v>94.232980999999995</v>
      </c>
      <c r="Y35">
        <v>0</v>
      </c>
      <c r="Z35">
        <v>12.559702</v>
      </c>
      <c r="AA35">
        <v>17.032005000000002</v>
      </c>
      <c r="AB35">
        <v>26.200638000000001</v>
      </c>
      <c r="AC35">
        <v>0</v>
      </c>
      <c r="AD35">
        <v>27.114090000000001</v>
      </c>
      <c r="AE35">
        <v>49.068491000000002</v>
      </c>
      <c r="AF35">
        <v>29.205936000000001</v>
      </c>
      <c r="AG35">
        <v>42.301079999999999</v>
      </c>
      <c r="AH35">
        <v>115.615933</v>
      </c>
      <c r="AI35">
        <v>16.430254999999999</v>
      </c>
      <c r="AJ35">
        <v>0</v>
      </c>
      <c r="AK35">
        <v>52.165365999999999</v>
      </c>
      <c r="AL35">
        <v>12.247712</v>
      </c>
      <c r="AM35">
        <v>15.697730999999999</v>
      </c>
      <c r="AN35">
        <v>0.71330300000000002</v>
      </c>
      <c r="AO35">
        <v>0</v>
      </c>
      <c r="AP35">
        <v>6.1372710000000001</v>
      </c>
      <c r="AQ35">
        <v>62.482306000000001</v>
      </c>
      <c r="AR35">
        <v>12.694234</v>
      </c>
      <c r="AS35">
        <v>15.983236</v>
      </c>
      <c r="AT35">
        <v>14.369934000000001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80.407676999999993</v>
      </c>
      <c r="BA35">
        <f t="shared" si="1"/>
        <v>2813.8238529999999</v>
      </c>
      <c r="BD35">
        <v>6.94</v>
      </c>
      <c r="BE35">
        <v>1.84</v>
      </c>
      <c r="BF35">
        <v>2.87</v>
      </c>
      <c r="BG35">
        <v>1.72</v>
      </c>
      <c r="BH35">
        <v>6.04</v>
      </c>
      <c r="BI35">
        <v>1.34</v>
      </c>
      <c r="BJ35">
        <v>1.32</v>
      </c>
      <c r="BK35">
        <v>1.61</v>
      </c>
      <c r="BL35">
        <v>0</v>
      </c>
      <c r="BM35">
        <v>0.16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1.57</v>
      </c>
      <c r="BT35">
        <v>2.739954</v>
      </c>
      <c r="BU35">
        <v>1.2859339999999999</v>
      </c>
      <c r="BV35">
        <v>1.861016</v>
      </c>
      <c r="BW35">
        <v>1.861453</v>
      </c>
      <c r="BX35">
        <v>1.8774740000000001</v>
      </c>
      <c r="BY35">
        <v>2.5718679999999998</v>
      </c>
      <c r="BZ35">
        <v>1.2722169999999999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3.3948659999999999</v>
      </c>
      <c r="CK35">
        <v>1.792133</v>
      </c>
      <c r="CL35">
        <v>1.856811</v>
      </c>
      <c r="CM35">
        <v>3.365221</v>
      </c>
      <c r="CN35">
        <v>3.3948659999999999</v>
      </c>
      <c r="CO35">
        <v>4.1149899999999997</v>
      </c>
      <c r="CP35">
        <v>4.080495</v>
      </c>
      <c r="CQ35">
        <v>3.3194249999999998</v>
      </c>
      <c r="CR35">
        <v>0.810867</v>
      </c>
      <c r="CS35">
        <v>1.3385050000000001</v>
      </c>
      <c r="CT35">
        <v>0.47903099999999998</v>
      </c>
      <c r="CU35">
        <v>1.5936779999999999</v>
      </c>
      <c r="CV35">
        <v>0.92562100000000003</v>
      </c>
      <c r="CW35">
        <v>0.92125199999999996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80.407676999999993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635.00249399999996</v>
      </c>
      <c r="L36">
        <v>619.91793399999995</v>
      </c>
      <c r="M36">
        <v>89.035944000000001</v>
      </c>
      <c r="N36">
        <v>114.17551899999999</v>
      </c>
      <c r="O36">
        <v>119.57368200000001</v>
      </c>
      <c r="P36">
        <v>117.85553400000001</v>
      </c>
      <c r="Q36">
        <v>20.661283000000001</v>
      </c>
      <c r="R36">
        <v>39.987219000000003</v>
      </c>
      <c r="S36">
        <v>24.953828000000001</v>
      </c>
      <c r="T36">
        <v>0.53659199999999996</v>
      </c>
      <c r="U36">
        <v>265.18185</v>
      </c>
      <c r="V36">
        <v>17.381844000000001</v>
      </c>
      <c r="W36">
        <v>26.935960000000001</v>
      </c>
      <c r="X36">
        <v>94.232980999999995</v>
      </c>
      <c r="Y36">
        <v>0</v>
      </c>
      <c r="Z36">
        <v>12.559702</v>
      </c>
      <c r="AA36">
        <v>13.398510999999999</v>
      </c>
      <c r="AB36">
        <v>26.200638000000001</v>
      </c>
      <c r="AC36">
        <v>0</v>
      </c>
      <c r="AD36">
        <v>27.114090000000001</v>
      </c>
      <c r="AE36">
        <v>49.068491000000002</v>
      </c>
      <c r="AF36">
        <v>29.205936000000001</v>
      </c>
      <c r="AG36">
        <v>42.301079999999999</v>
      </c>
      <c r="AH36">
        <v>114.211691</v>
      </c>
      <c r="AI36">
        <v>16.430254999999999</v>
      </c>
      <c r="AJ36">
        <v>0</v>
      </c>
      <c r="AK36">
        <v>52.165365999999999</v>
      </c>
      <c r="AL36">
        <v>12.247712</v>
      </c>
      <c r="AM36">
        <v>15.697730999999999</v>
      </c>
      <c r="AN36">
        <v>0.71330300000000002</v>
      </c>
      <c r="AO36">
        <v>0</v>
      </c>
      <c r="AP36">
        <v>6.1372710000000001</v>
      </c>
      <c r="AQ36">
        <v>62.482306000000001</v>
      </c>
      <c r="AR36">
        <v>35.966994999999997</v>
      </c>
      <c r="AS36">
        <v>15.983236</v>
      </c>
      <c r="AT36">
        <v>14.369934000000001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79.998525999999998</v>
      </c>
      <c r="BA36">
        <f t="shared" si="1"/>
        <v>2811.6854379999995</v>
      </c>
      <c r="BD36">
        <v>6.94</v>
      </c>
      <c r="BE36">
        <v>1.84</v>
      </c>
      <c r="BF36">
        <v>2.87</v>
      </c>
      <c r="BG36">
        <v>1.72</v>
      </c>
      <c r="BH36">
        <v>6.04</v>
      </c>
      <c r="BI36">
        <v>1.34</v>
      </c>
      <c r="BJ36">
        <v>1.32</v>
      </c>
      <c r="BK36">
        <v>1.61</v>
      </c>
      <c r="BL36">
        <v>0</v>
      </c>
      <c r="BM36">
        <v>0.16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1.57</v>
      </c>
      <c r="BT36">
        <v>2.739954</v>
      </c>
      <c r="BU36">
        <v>1.2859339999999999</v>
      </c>
      <c r="BV36">
        <v>1.861016</v>
      </c>
      <c r="BW36">
        <v>1.861453</v>
      </c>
      <c r="BX36">
        <v>1.8774740000000001</v>
      </c>
      <c r="BY36">
        <v>2.5718679999999998</v>
      </c>
      <c r="BZ36">
        <v>1.2722169999999999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3.3948659999999999</v>
      </c>
      <c r="CK36">
        <v>1.792133</v>
      </c>
      <c r="CL36">
        <v>1.856811</v>
      </c>
      <c r="CM36">
        <v>3.365221</v>
      </c>
      <c r="CN36">
        <v>3.3948659999999999</v>
      </c>
      <c r="CO36">
        <v>4.1149899999999997</v>
      </c>
      <c r="CP36">
        <v>4.080495</v>
      </c>
      <c r="CQ36">
        <v>3.3194249999999998</v>
      </c>
      <c r="CR36">
        <v>0.810867</v>
      </c>
      <c r="CS36">
        <v>1.3385050000000001</v>
      </c>
      <c r="CT36">
        <v>0.47903099999999998</v>
      </c>
      <c r="CU36">
        <v>1.1952590000000001</v>
      </c>
      <c r="CV36">
        <v>0.91488899999999995</v>
      </c>
      <c r="CW36">
        <v>0.92125199999999996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79.998525999999998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583.25969399999997</v>
      </c>
      <c r="L37">
        <v>619.91793399999995</v>
      </c>
      <c r="M37">
        <v>89.035944000000001</v>
      </c>
      <c r="N37">
        <v>114.17551899999999</v>
      </c>
      <c r="O37">
        <v>119.57368200000001</v>
      </c>
      <c r="P37">
        <v>117.85553400000001</v>
      </c>
      <c r="Q37">
        <v>20.661283000000001</v>
      </c>
      <c r="R37">
        <v>39.987219000000003</v>
      </c>
      <c r="S37">
        <v>24.953828000000001</v>
      </c>
      <c r="T37">
        <v>0.53659199999999996</v>
      </c>
      <c r="U37">
        <v>265.18185</v>
      </c>
      <c r="V37">
        <v>17.381844000000001</v>
      </c>
      <c r="W37">
        <v>27.226773999999999</v>
      </c>
      <c r="X37">
        <v>117.171362</v>
      </c>
      <c r="Y37">
        <v>0</v>
      </c>
      <c r="Z37">
        <v>12.559702</v>
      </c>
      <c r="AA37">
        <v>3.6334939999999998</v>
      </c>
      <c r="AB37">
        <v>26.200638000000001</v>
      </c>
      <c r="AC37">
        <v>0</v>
      </c>
      <c r="AD37">
        <v>18.076059999999998</v>
      </c>
      <c r="AE37">
        <v>32.600264000000003</v>
      </c>
      <c r="AF37">
        <v>17.523561999999998</v>
      </c>
      <c r="AG37">
        <v>42.301079999999999</v>
      </c>
      <c r="AH37">
        <v>92.492745999999997</v>
      </c>
      <c r="AI37">
        <v>5.0554629999999996</v>
      </c>
      <c r="AJ37">
        <v>0</v>
      </c>
      <c r="AK37">
        <v>52.165365999999999</v>
      </c>
      <c r="AL37">
        <v>12.247712</v>
      </c>
      <c r="AM37">
        <v>15.697730999999999</v>
      </c>
      <c r="AN37">
        <v>0.71330300000000002</v>
      </c>
      <c r="AO37">
        <v>0</v>
      </c>
      <c r="AP37">
        <v>1.7184360000000001</v>
      </c>
      <c r="AQ37">
        <v>62.482306000000001</v>
      </c>
      <c r="AR37">
        <v>35.966994999999997</v>
      </c>
      <c r="AS37">
        <v>15.983236</v>
      </c>
      <c r="AT37">
        <v>14.369934000000001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78.854043000000004</v>
      </c>
      <c r="BA37">
        <f t="shared" si="1"/>
        <v>2697.5611299999991</v>
      </c>
      <c r="BD37">
        <v>6.94</v>
      </c>
      <c r="BE37">
        <v>1.84</v>
      </c>
      <c r="BF37">
        <v>2.87</v>
      </c>
      <c r="BG37">
        <v>1.72</v>
      </c>
      <c r="BH37">
        <v>6.04</v>
      </c>
      <c r="BI37">
        <v>1.34</v>
      </c>
      <c r="BJ37">
        <v>1.32</v>
      </c>
      <c r="BK37">
        <v>1.61</v>
      </c>
      <c r="BL37">
        <v>0</v>
      </c>
      <c r="BM37">
        <v>0.16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1.57</v>
      </c>
      <c r="BT37">
        <v>2.739954</v>
      </c>
      <c r="BU37">
        <v>1.2859339999999999</v>
      </c>
      <c r="BV37">
        <v>1.861016</v>
      </c>
      <c r="BW37">
        <v>1.861453</v>
      </c>
      <c r="BX37">
        <v>1.8774740000000001</v>
      </c>
      <c r="BY37">
        <v>2.5718679999999998</v>
      </c>
      <c r="BZ37">
        <v>1.2722169999999999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3.3948659999999999</v>
      </c>
      <c r="CK37">
        <v>1.792133</v>
      </c>
      <c r="CL37">
        <v>1.856811</v>
      </c>
      <c r="CM37">
        <v>3.365221</v>
      </c>
      <c r="CN37">
        <v>3.3948659999999999</v>
      </c>
      <c r="CO37">
        <v>3.3742920000000001</v>
      </c>
      <c r="CP37">
        <v>4.080495</v>
      </c>
      <c r="CQ37">
        <v>3.3194249999999998</v>
      </c>
      <c r="CR37">
        <v>0.810867</v>
      </c>
      <c r="CS37">
        <v>1.3385050000000001</v>
      </c>
      <c r="CT37">
        <v>0.47903099999999998</v>
      </c>
      <c r="CU37">
        <v>0.965866</v>
      </c>
      <c r="CV37">
        <v>0.74049699999999996</v>
      </c>
      <c r="CW37">
        <v>0.92125199999999996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78.854043000000004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605.16300200000001</v>
      </c>
      <c r="L38">
        <v>619.91793399999995</v>
      </c>
      <c r="M38">
        <v>89.035944000000001</v>
      </c>
      <c r="N38">
        <v>114.17551899999999</v>
      </c>
      <c r="O38">
        <v>119.57368200000001</v>
      </c>
      <c r="P38">
        <v>117.85553400000001</v>
      </c>
      <c r="Q38">
        <v>20.661283000000001</v>
      </c>
      <c r="R38">
        <v>39.987219000000003</v>
      </c>
      <c r="S38">
        <v>24.953828000000001</v>
      </c>
      <c r="T38">
        <v>0.53659199999999996</v>
      </c>
      <c r="U38">
        <v>265.18185</v>
      </c>
      <c r="V38">
        <v>17.381844000000001</v>
      </c>
      <c r="W38">
        <v>27.226773999999999</v>
      </c>
      <c r="X38">
        <v>117.171362</v>
      </c>
      <c r="Y38">
        <v>0</v>
      </c>
      <c r="Z38">
        <v>6.2798509999999998</v>
      </c>
      <c r="AA38">
        <v>0</v>
      </c>
      <c r="AB38">
        <v>13.03382</v>
      </c>
      <c r="AC38">
        <v>0</v>
      </c>
      <c r="AD38">
        <v>9.0380299999999991</v>
      </c>
      <c r="AE38">
        <v>32.600264000000003</v>
      </c>
      <c r="AF38">
        <v>8.7617809999999992</v>
      </c>
      <c r="AG38">
        <v>42.301079999999999</v>
      </c>
      <c r="AH38">
        <v>69.369560000000007</v>
      </c>
      <c r="AI38">
        <v>0</v>
      </c>
      <c r="AJ38">
        <v>0</v>
      </c>
      <c r="AK38">
        <v>52.165365999999999</v>
      </c>
      <c r="AL38">
        <v>12.247712</v>
      </c>
      <c r="AM38">
        <v>10.465154</v>
      </c>
      <c r="AN38">
        <v>0.71330300000000002</v>
      </c>
      <c r="AO38">
        <v>0</v>
      </c>
      <c r="AP38">
        <v>1.7184360000000001</v>
      </c>
      <c r="AQ38">
        <v>62.482306000000001</v>
      </c>
      <c r="AR38">
        <v>16.925644999999999</v>
      </c>
      <c r="AS38">
        <v>15.983236</v>
      </c>
      <c r="AT38">
        <v>14.369934000000001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78.668919000000002</v>
      </c>
      <c r="BA38">
        <f t="shared" si="1"/>
        <v>2625.9467640000003</v>
      </c>
      <c r="BD38">
        <v>6.94</v>
      </c>
      <c r="BE38">
        <v>1.84</v>
      </c>
      <c r="BF38">
        <v>2.87</v>
      </c>
      <c r="BG38">
        <v>1.72</v>
      </c>
      <c r="BH38">
        <v>6.04</v>
      </c>
      <c r="BI38">
        <v>1.34</v>
      </c>
      <c r="BJ38">
        <v>1.32</v>
      </c>
      <c r="BK38">
        <v>1.61</v>
      </c>
      <c r="BL38">
        <v>0</v>
      </c>
      <c r="BM38">
        <v>0.16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1.57</v>
      </c>
      <c r="BT38">
        <v>2.739954</v>
      </c>
      <c r="BU38">
        <v>1.2859339999999999</v>
      </c>
      <c r="BV38">
        <v>1.861016</v>
      </c>
      <c r="BW38">
        <v>1.861453</v>
      </c>
      <c r="BX38">
        <v>1.8774740000000001</v>
      </c>
      <c r="BY38">
        <v>2.5718679999999998</v>
      </c>
      <c r="BZ38">
        <v>1.2722169999999999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3.3948659999999999</v>
      </c>
      <c r="CK38">
        <v>1.792133</v>
      </c>
      <c r="CL38">
        <v>1.856811</v>
      </c>
      <c r="CM38">
        <v>3.365221</v>
      </c>
      <c r="CN38">
        <v>3.3948659999999999</v>
      </c>
      <c r="CO38">
        <v>3.3742920000000001</v>
      </c>
      <c r="CP38">
        <v>4.080495</v>
      </c>
      <c r="CQ38">
        <v>3.3194249999999998</v>
      </c>
      <c r="CR38">
        <v>0.810867</v>
      </c>
      <c r="CS38">
        <v>1.3385050000000001</v>
      </c>
      <c r="CT38">
        <v>0.47903099999999998</v>
      </c>
      <c r="CU38">
        <v>0.965866</v>
      </c>
      <c r="CV38">
        <v>0.55537300000000001</v>
      </c>
      <c r="CW38">
        <v>0.92125199999999996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78.668919000000002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582.03319799999997</v>
      </c>
      <c r="L39">
        <v>619.91793399999995</v>
      </c>
      <c r="M39">
        <v>89.035944000000001</v>
      </c>
      <c r="N39">
        <v>114.17551899999999</v>
      </c>
      <c r="O39">
        <v>119.57368200000001</v>
      </c>
      <c r="P39">
        <v>117.85553400000001</v>
      </c>
      <c r="Q39">
        <v>20.661283000000001</v>
      </c>
      <c r="R39">
        <v>39.987219000000003</v>
      </c>
      <c r="S39">
        <v>24.953828000000001</v>
      </c>
      <c r="T39">
        <v>0.53659199999999996</v>
      </c>
      <c r="U39">
        <v>265.18185</v>
      </c>
      <c r="V39">
        <v>17.381844000000001</v>
      </c>
      <c r="W39">
        <v>27.226773999999999</v>
      </c>
      <c r="X39">
        <v>117.171362</v>
      </c>
      <c r="Y39">
        <v>0</v>
      </c>
      <c r="Z39">
        <v>6.2798509999999998</v>
      </c>
      <c r="AA39">
        <v>0</v>
      </c>
      <c r="AB39">
        <v>3.324954</v>
      </c>
      <c r="AC39">
        <v>0</v>
      </c>
      <c r="AD39">
        <v>1.3098590000000001</v>
      </c>
      <c r="AE39">
        <v>32.600264000000003</v>
      </c>
      <c r="AF39">
        <v>8.7617809999999992</v>
      </c>
      <c r="AG39">
        <v>42.301079999999999</v>
      </c>
      <c r="AH39">
        <v>46.246372999999998</v>
      </c>
      <c r="AI39">
        <v>0</v>
      </c>
      <c r="AJ39">
        <v>0</v>
      </c>
      <c r="AK39">
        <v>52.165365999999999</v>
      </c>
      <c r="AL39">
        <v>12.247712</v>
      </c>
      <c r="AM39">
        <v>10.465154</v>
      </c>
      <c r="AN39">
        <v>0.71330300000000002</v>
      </c>
      <c r="AO39">
        <v>0</v>
      </c>
      <c r="AP39">
        <v>2.0866720000000001</v>
      </c>
      <c r="AQ39">
        <v>62.482306000000001</v>
      </c>
      <c r="AR39">
        <v>8.4628219999999992</v>
      </c>
      <c r="AS39">
        <v>9.9250740000000004</v>
      </c>
      <c r="AT39">
        <v>14.369934000000001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78.314767000000003</v>
      </c>
      <c r="BA39">
        <f t="shared" si="1"/>
        <v>2547.7498349999996</v>
      </c>
      <c r="BD39">
        <v>6.94</v>
      </c>
      <c r="BE39">
        <v>1.84</v>
      </c>
      <c r="BF39">
        <v>2.87</v>
      </c>
      <c r="BG39">
        <v>1.72</v>
      </c>
      <c r="BH39">
        <v>6.04</v>
      </c>
      <c r="BI39">
        <v>1.34</v>
      </c>
      <c r="BJ39">
        <v>1.32</v>
      </c>
      <c r="BK39">
        <v>1.61</v>
      </c>
      <c r="BL39">
        <v>0</v>
      </c>
      <c r="BM39">
        <v>0.16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1.57</v>
      </c>
      <c r="BT39">
        <v>2.739954</v>
      </c>
      <c r="BU39">
        <v>1.2859339999999999</v>
      </c>
      <c r="BV39">
        <v>1.861016</v>
      </c>
      <c r="BW39">
        <v>1.861453</v>
      </c>
      <c r="BX39">
        <v>1.8774740000000001</v>
      </c>
      <c r="BY39">
        <v>2.5718679999999998</v>
      </c>
      <c r="BZ39">
        <v>1.2722169999999999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3.3948659999999999</v>
      </c>
      <c r="CK39">
        <v>1.792133</v>
      </c>
      <c r="CL39">
        <v>1.856811</v>
      </c>
      <c r="CM39">
        <v>3.365221</v>
      </c>
      <c r="CN39">
        <v>3.3948659999999999</v>
      </c>
      <c r="CO39">
        <v>3.3742920000000001</v>
      </c>
      <c r="CP39">
        <v>4.080495</v>
      </c>
      <c r="CQ39">
        <v>3.3194249999999998</v>
      </c>
      <c r="CR39">
        <v>0.810867</v>
      </c>
      <c r="CS39">
        <v>1.3385050000000001</v>
      </c>
      <c r="CT39">
        <v>0.47903099999999998</v>
      </c>
      <c r="CU39">
        <v>0.79683899999999996</v>
      </c>
      <c r="CV39">
        <v>0.37024800000000002</v>
      </c>
      <c r="CW39">
        <v>0.92125199999999996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78.314767000000003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580.58631600000001</v>
      </c>
      <c r="L40">
        <v>619.91793399999995</v>
      </c>
      <c r="M40">
        <v>89.035944000000001</v>
      </c>
      <c r="N40">
        <v>114.17551899999999</v>
      </c>
      <c r="O40">
        <v>119.57368200000001</v>
      </c>
      <c r="P40">
        <v>117.85553400000001</v>
      </c>
      <c r="Q40">
        <v>20.661283000000001</v>
      </c>
      <c r="R40">
        <v>39.987219000000003</v>
      </c>
      <c r="S40">
        <v>24.953828000000001</v>
      </c>
      <c r="T40">
        <v>0.53659199999999996</v>
      </c>
      <c r="U40">
        <v>265.18185</v>
      </c>
      <c r="V40">
        <v>17.381844000000001</v>
      </c>
      <c r="W40">
        <v>27.226773999999999</v>
      </c>
      <c r="X40">
        <v>95.672081000000006</v>
      </c>
      <c r="Y40">
        <v>0</v>
      </c>
      <c r="Z40">
        <v>1.8972359999999999</v>
      </c>
      <c r="AA40">
        <v>0</v>
      </c>
      <c r="AB40">
        <v>3.324954</v>
      </c>
      <c r="AC40">
        <v>0</v>
      </c>
      <c r="AD40">
        <v>1.3098590000000001</v>
      </c>
      <c r="AE40">
        <v>32.600264000000003</v>
      </c>
      <c r="AF40">
        <v>8.7617809999999992</v>
      </c>
      <c r="AG40">
        <v>42.301079999999999</v>
      </c>
      <c r="AH40">
        <v>23.123187000000001</v>
      </c>
      <c r="AI40">
        <v>0</v>
      </c>
      <c r="AJ40">
        <v>0</v>
      </c>
      <c r="AK40">
        <v>52.165365999999999</v>
      </c>
      <c r="AL40">
        <v>12.247712</v>
      </c>
      <c r="AM40">
        <v>10.465154</v>
      </c>
      <c r="AN40">
        <v>0.71330300000000002</v>
      </c>
      <c r="AO40">
        <v>0</v>
      </c>
      <c r="AP40">
        <v>2.0866720000000001</v>
      </c>
      <c r="AQ40">
        <v>62.482306000000001</v>
      </c>
      <c r="AR40">
        <v>8.4628219999999992</v>
      </c>
      <c r="AS40">
        <v>9.9250740000000004</v>
      </c>
      <c r="AT40">
        <v>14.369934000000001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77.646709999999999</v>
      </c>
      <c r="BA40">
        <f t="shared" si="1"/>
        <v>2496.6298139999999</v>
      </c>
      <c r="BD40">
        <v>6.94</v>
      </c>
      <c r="BE40">
        <v>1.84</v>
      </c>
      <c r="BF40">
        <v>2.87</v>
      </c>
      <c r="BG40">
        <v>1.72</v>
      </c>
      <c r="BH40">
        <v>6.04</v>
      </c>
      <c r="BI40">
        <v>1.34</v>
      </c>
      <c r="BJ40">
        <v>1.32</v>
      </c>
      <c r="BK40">
        <v>1.61</v>
      </c>
      <c r="BL40">
        <v>0</v>
      </c>
      <c r="BM40">
        <v>0.16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1.57</v>
      </c>
      <c r="BT40">
        <v>2.739954</v>
      </c>
      <c r="BU40">
        <v>1.2859339999999999</v>
      </c>
      <c r="BV40">
        <v>1.861016</v>
      </c>
      <c r="BW40">
        <v>1.861453</v>
      </c>
      <c r="BX40">
        <v>1.8774740000000001</v>
      </c>
      <c r="BY40">
        <v>2.5718679999999998</v>
      </c>
      <c r="BZ40">
        <v>1.2722169999999999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3.3948659999999999</v>
      </c>
      <c r="CK40">
        <v>1.792133</v>
      </c>
      <c r="CL40">
        <v>1.856811</v>
      </c>
      <c r="CM40">
        <v>3.365221</v>
      </c>
      <c r="CN40">
        <v>3.3948659999999999</v>
      </c>
      <c r="CO40">
        <v>3.3742920000000001</v>
      </c>
      <c r="CP40">
        <v>4.080495</v>
      </c>
      <c r="CQ40">
        <v>3.3194249999999998</v>
      </c>
      <c r="CR40">
        <v>0.810867</v>
      </c>
      <c r="CS40">
        <v>1.3385050000000001</v>
      </c>
      <c r="CT40">
        <v>0.47903099999999998</v>
      </c>
      <c r="CU40">
        <v>0.31390600000000002</v>
      </c>
      <c r="CV40">
        <v>0.18512400000000001</v>
      </c>
      <c r="CW40">
        <v>0.92125199999999996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77.646709999999999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584.25622199999998</v>
      </c>
      <c r="L41">
        <v>619.91793399999995</v>
      </c>
      <c r="M41">
        <v>89.035944000000001</v>
      </c>
      <c r="N41">
        <v>114.17551899999999</v>
      </c>
      <c r="O41">
        <v>119.57368200000001</v>
      </c>
      <c r="P41">
        <v>117.85553400000001</v>
      </c>
      <c r="Q41">
        <v>20.661283000000001</v>
      </c>
      <c r="R41">
        <v>39.987219000000003</v>
      </c>
      <c r="S41">
        <v>24.953828000000001</v>
      </c>
      <c r="T41">
        <v>0.53659199999999996</v>
      </c>
      <c r="U41">
        <v>267.30071800000002</v>
      </c>
      <c r="V41">
        <v>17.381844000000001</v>
      </c>
      <c r="W41">
        <v>27.226773999999999</v>
      </c>
      <c r="X41">
        <v>95.672081000000006</v>
      </c>
      <c r="Y41">
        <v>0</v>
      </c>
      <c r="Z41">
        <v>6.2798509999999998</v>
      </c>
      <c r="AA41">
        <v>0</v>
      </c>
      <c r="AB41">
        <v>3.324954</v>
      </c>
      <c r="AC41">
        <v>0</v>
      </c>
      <c r="AD41">
        <v>1.3098590000000001</v>
      </c>
      <c r="AE41">
        <v>32.600264000000003</v>
      </c>
      <c r="AF41">
        <v>8.7617809999999992</v>
      </c>
      <c r="AG41">
        <v>42.301079999999999</v>
      </c>
      <c r="AH41">
        <v>20.595551</v>
      </c>
      <c r="AI41">
        <v>0</v>
      </c>
      <c r="AJ41">
        <v>0</v>
      </c>
      <c r="AK41">
        <v>52.165365999999999</v>
      </c>
      <c r="AL41">
        <v>12.247712</v>
      </c>
      <c r="AM41">
        <v>10.465154</v>
      </c>
      <c r="AN41">
        <v>0.71330300000000002</v>
      </c>
      <c r="AO41">
        <v>0</v>
      </c>
      <c r="AP41">
        <v>2.0866720000000001</v>
      </c>
      <c r="AQ41">
        <v>62.482306000000001</v>
      </c>
      <c r="AR41">
        <v>8.4628219999999992</v>
      </c>
      <c r="AS41">
        <v>9.9250740000000004</v>
      </c>
      <c r="AT41">
        <v>14.369934000000001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76.838035999999988</v>
      </c>
      <c r="BA41">
        <f t="shared" si="1"/>
        <v>2503.4648929999998</v>
      </c>
      <c r="BD41">
        <v>6.94</v>
      </c>
      <c r="BE41">
        <v>1.84</v>
      </c>
      <c r="BF41">
        <v>2.87</v>
      </c>
      <c r="BG41">
        <v>1.72</v>
      </c>
      <c r="BH41">
        <v>6.04</v>
      </c>
      <c r="BI41">
        <v>1.34</v>
      </c>
      <c r="BJ41">
        <v>1.32</v>
      </c>
      <c r="BK41">
        <v>1.7</v>
      </c>
      <c r="BL41">
        <v>0</v>
      </c>
      <c r="BM41">
        <v>0.16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1.57</v>
      </c>
      <c r="BT41">
        <v>2.739954</v>
      </c>
      <c r="BU41">
        <v>1.2859339999999999</v>
      </c>
      <c r="BV41">
        <v>1.861016</v>
      </c>
      <c r="BW41">
        <v>1.861453</v>
      </c>
      <c r="BX41">
        <v>1.8774740000000001</v>
      </c>
      <c r="BY41">
        <v>2.5718679999999998</v>
      </c>
      <c r="BZ41">
        <v>1.2722169999999999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3.3948659999999999</v>
      </c>
      <c r="CK41">
        <v>1.792133</v>
      </c>
      <c r="CL41">
        <v>1.856811</v>
      </c>
      <c r="CM41">
        <v>3.365221</v>
      </c>
      <c r="CN41">
        <v>3.3948659999999999</v>
      </c>
      <c r="CO41">
        <v>3.2371249999999998</v>
      </c>
      <c r="CP41">
        <v>4.080495</v>
      </c>
      <c r="CQ41">
        <v>3.3194249999999998</v>
      </c>
      <c r="CR41">
        <v>0.810867</v>
      </c>
      <c r="CS41">
        <v>1.3385050000000001</v>
      </c>
      <c r="CT41">
        <v>5.2893000000000003E-2</v>
      </c>
      <c r="CU41">
        <v>0</v>
      </c>
      <c r="CV41">
        <v>0.163661</v>
      </c>
      <c r="CW41">
        <v>0.92125199999999996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76.838035999999988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573.85017000000005</v>
      </c>
      <c r="L42">
        <v>619.91793399999995</v>
      </c>
      <c r="M42">
        <v>89.035944000000001</v>
      </c>
      <c r="N42">
        <v>114.17551899999999</v>
      </c>
      <c r="O42">
        <v>119.57368200000001</v>
      </c>
      <c r="P42">
        <v>117.85553400000001</v>
      </c>
      <c r="Q42">
        <v>20.661283000000001</v>
      </c>
      <c r="R42">
        <v>39.987219000000003</v>
      </c>
      <c r="S42">
        <v>24.953828000000001</v>
      </c>
      <c r="T42">
        <v>0.53659199999999996</v>
      </c>
      <c r="U42">
        <v>267.51027599999998</v>
      </c>
      <c r="V42">
        <v>17.381844000000001</v>
      </c>
      <c r="W42">
        <v>27.226773999999999</v>
      </c>
      <c r="X42">
        <v>95.672081000000006</v>
      </c>
      <c r="Y42">
        <v>0</v>
      </c>
      <c r="Z42">
        <v>6.2798509999999998</v>
      </c>
      <c r="AA42">
        <v>0</v>
      </c>
      <c r="AB42">
        <v>3.324954</v>
      </c>
      <c r="AC42">
        <v>0</v>
      </c>
      <c r="AD42">
        <v>1.3098590000000001</v>
      </c>
      <c r="AE42">
        <v>21.903302</v>
      </c>
      <c r="AF42">
        <v>8.7617809999999992</v>
      </c>
      <c r="AG42">
        <v>42.301079999999999</v>
      </c>
      <c r="AH42">
        <v>17.318985999999999</v>
      </c>
      <c r="AI42">
        <v>0</v>
      </c>
      <c r="AJ42">
        <v>0</v>
      </c>
      <c r="AK42">
        <v>52.165365999999999</v>
      </c>
      <c r="AL42">
        <v>12.247712</v>
      </c>
      <c r="AM42">
        <v>5.232577</v>
      </c>
      <c r="AN42">
        <v>0.71330300000000002</v>
      </c>
      <c r="AO42">
        <v>0</v>
      </c>
      <c r="AP42">
        <v>2.0866720000000001</v>
      </c>
      <c r="AQ42">
        <v>62.482306000000001</v>
      </c>
      <c r="AR42">
        <v>8.4628219999999992</v>
      </c>
      <c r="AS42">
        <v>9.9250740000000004</v>
      </c>
      <c r="AT42">
        <v>14.369934000000001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76.820995999999994</v>
      </c>
      <c r="BA42">
        <f t="shared" si="1"/>
        <v>2474.0452550000005</v>
      </c>
      <c r="BD42">
        <v>6.94</v>
      </c>
      <c r="BE42">
        <v>1.84</v>
      </c>
      <c r="BF42">
        <v>2.87</v>
      </c>
      <c r="BG42">
        <v>1.72</v>
      </c>
      <c r="BH42">
        <v>6.04</v>
      </c>
      <c r="BI42">
        <v>1.37</v>
      </c>
      <c r="BJ42">
        <v>1.34</v>
      </c>
      <c r="BK42">
        <v>1.71</v>
      </c>
      <c r="BL42">
        <v>0</v>
      </c>
      <c r="BM42">
        <v>0.16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1.57</v>
      </c>
      <c r="BT42">
        <v>2.739954</v>
      </c>
      <c r="BU42">
        <v>1.2859339999999999</v>
      </c>
      <c r="BV42">
        <v>1.861016</v>
      </c>
      <c r="BW42">
        <v>1.861453</v>
      </c>
      <c r="BX42">
        <v>1.8774740000000001</v>
      </c>
      <c r="BY42">
        <v>2.5718679999999998</v>
      </c>
      <c r="BZ42">
        <v>1.2722169999999999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3.3948659999999999</v>
      </c>
      <c r="CK42">
        <v>1.792133</v>
      </c>
      <c r="CL42">
        <v>1.856811</v>
      </c>
      <c r="CM42">
        <v>3.365221</v>
      </c>
      <c r="CN42">
        <v>3.3948659999999999</v>
      </c>
      <c r="CO42">
        <v>3.2371249999999998</v>
      </c>
      <c r="CP42">
        <v>4.080495</v>
      </c>
      <c r="CQ42">
        <v>3.3194249999999998</v>
      </c>
      <c r="CR42">
        <v>0.810867</v>
      </c>
      <c r="CS42">
        <v>1.3385050000000001</v>
      </c>
      <c r="CT42">
        <v>0</v>
      </c>
      <c r="CU42">
        <v>0</v>
      </c>
      <c r="CV42">
        <v>0.139514</v>
      </c>
      <c r="CW42">
        <v>0.92125199999999996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76.820995999999994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597.105684</v>
      </c>
      <c r="L43">
        <v>619.91793399999995</v>
      </c>
      <c r="M43">
        <v>89.035944000000001</v>
      </c>
      <c r="N43">
        <v>114.17551899999999</v>
      </c>
      <c r="O43">
        <v>119.57368200000001</v>
      </c>
      <c r="P43">
        <v>117.85553400000001</v>
      </c>
      <c r="Q43">
        <v>20.661283000000001</v>
      </c>
      <c r="R43">
        <v>39.987219000000003</v>
      </c>
      <c r="S43">
        <v>24.953828000000001</v>
      </c>
      <c r="T43">
        <v>0.53659199999999996</v>
      </c>
      <c r="U43">
        <v>267.51027599999998</v>
      </c>
      <c r="V43">
        <v>17.381844000000001</v>
      </c>
      <c r="W43">
        <v>27.226773999999999</v>
      </c>
      <c r="X43">
        <v>95.672081000000006</v>
      </c>
      <c r="Y43">
        <v>0</v>
      </c>
      <c r="Z43">
        <v>6.2798509999999998</v>
      </c>
      <c r="AA43">
        <v>0</v>
      </c>
      <c r="AB43">
        <v>3.324954</v>
      </c>
      <c r="AC43">
        <v>0</v>
      </c>
      <c r="AD43">
        <v>1.3098590000000001</v>
      </c>
      <c r="AE43">
        <v>16.300132000000001</v>
      </c>
      <c r="AF43">
        <v>8.7617809999999992</v>
      </c>
      <c r="AG43">
        <v>42.301079999999999</v>
      </c>
      <c r="AH43">
        <v>0</v>
      </c>
      <c r="AI43">
        <v>0</v>
      </c>
      <c r="AJ43">
        <v>0</v>
      </c>
      <c r="AK43">
        <v>52.165365999999999</v>
      </c>
      <c r="AL43">
        <v>12.247712</v>
      </c>
      <c r="AM43">
        <v>5.232577</v>
      </c>
      <c r="AN43">
        <v>0.71330300000000002</v>
      </c>
      <c r="AO43">
        <v>0</v>
      </c>
      <c r="AP43">
        <v>2.0866720000000001</v>
      </c>
      <c r="AQ43">
        <v>46.861728999999997</v>
      </c>
      <c r="AR43">
        <v>33.851289999999999</v>
      </c>
      <c r="AS43">
        <v>23.201471999999999</v>
      </c>
      <c r="AT43">
        <v>14.369934000000001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76.681481999999988</v>
      </c>
      <c r="BA43">
        <f t="shared" si="1"/>
        <v>2497.2833880000003</v>
      </c>
      <c r="BD43">
        <v>6.94</v>
      </c>
      <c r="BE43">
        <v>1.84</v>
      </c>
      <c r="BF43">
        <v>2.87</v>
      </c>
      <c r="BG43">
        <v>1.72</v>
      </c>
      <c r="BH43">
        <v>6.04</v>
      </c>
      <c r="BI43">
        <v>1.37</v>
      </c>
      <c r="BJ43">
        <v>1.34</v>
      </c>
      <c r="BK43">
        <v>1.71</v>
      </c>
      <c r="BL43">
        <v>0</v>
      </c>
      <c r="BM43">
        <v>0.16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1.57</v>
      </c>
      <c r="BT43">
        <v>2.739954</v>
      </c>
      <c r="BU43">
        <v>1.2859339999999999</v>
      </c>
      <c r="BV43">
        <v>1.861016</v>
      </c>
      <c r="BW43">
        <v>1.861453</v>
      </c>
      <c r="BX43">
        <v>1.8774740000000001</v>
      </c>
      <c r="BY43">
        <v>2.5718679999999998</v>
      </c>
      <c r="BZ43">
        <v>1.2722169999999999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3.3948659999999999</v>
      </c>
      <c r="CK43">
        <v>1.792133</v>
      </c>
      <c r="CL43">
        <v>1.856811</v>
      </c>
      <c r="CM43">
        <v>3.365221</v>
      </c>
      <c r="CN43">
        <v>3.3948659999999999</v>
      </c>
      <c r="CO43">
        <v>3.2371249999999998</v>
      </c>
      <c r="CP43">
        <v>4.080495</v>
      </c>
      <c r="CQ43">
        <v>3.3194249999999998</v>
      </c>
      <c r="CR43">
        <v>0.810867</v>
      </c>
      <c r="CS43">
        <v>1.3385050000000001</v>
      </c>
      <c r="CT43">
        <v>0</v>
      </c>
      <c r="CU43">
        <v>0</v>
      </c>
      <c r="CV43">
        <v>0</v>
      </c>
      <c r="CW43">
        <v>0.92125199999999996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76.681481999999988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572.86322399999995</v>
      </c>
      <c r="L44">
        <v>619.91793399999995</v>
      </c>
      <c r="M44">
        <v>89.035944000000001</v>
      </c>
      <c r="N44">
        <v>114.17551899999999</v>
      </c>
      <c r="O44">
        <v>119.57368200000001</v>
      </c>
      <c r="P44">
        <v>117.85553400000001</v>
      </c>
      <c r="Q44">
        <v>20.661283000000001</v>
      </c>
      <c r="R44">
        <v>39.987219000000003</v>
      </c>
      <c r="S44">
        <v>24.953828000000001</v>
      </c>
      <c r="T44">
        <v>0.53659199999999996</v>
      </c>
      <c r="U44">
        <v>267.51027599999998</v>
      </c>
      <c r="V44">
        <v>17.381844000000001</v>
      </c>
      <c r="W44">
        <v>27.226773999999999</v>
      </c>
      <c r="X44">
        <v>117.171362</v>
      </c>
      <c r="Y44">
        <v>0</v>
      </c>
      <c r="Z44">
        <v>1.05402</v>
      </c>
      <c r="AA44">
        <v>0</v>
      </c>
      <c r="AB44">
        <v>3.324954</v>
      </c>
      <c r="AC44">
        <v>0</v>
      </c>
      <c r="AD44">
        <v>1.3098590000000001</v>
      </c>
      <c r="AE44">
        <v>0</v>
      </c>
      <c r="AF44">
        <v>8.7617809999999992</v>
      </c>
      <c r="AG44">
        <v>42.301079999999999</v>
      </c>
      <c r="AH44">
        <v>0</v>
      </c>
      <c r="AI44">
        <v>0</v>
      </c>
      <c r="AJ44">
        <v>0</v>
      </c>
      <c r="AK44">
        <v>52.165365999999999</v>
      </c>
      <c r="AL44">
        <v>12.247712</v>
      </c>
      <c r="AM44">
        <v>5.232577</v>
      </c>
      <c r="AN44">
        <v>0.71330300000000002</v>
      </c>
      <c r="AO44">
        <v>0</v>
      </c>
      <c r="AP44">
        <v>2.0866720000000001</v>
      </c>
      <c r="AQ44">
        <v>31.241153000000001</v>
      </c>
      <c r="AR44">
        <v>33.851289999999999</v>
      </c>
      <c r="AS44">
        <v>23.201471999999999</v>
      </c>
      <c r="AT44">
        <v>14.369934000000001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76.72148199999998</v>
      </c>
      <c r="BA44">
        <f t="shared" si="1"/>
        <v>2457.4336699999999</v>
      </c>
      <c r="BD44">
        <v>6.94</v>
      </c>
      <c r="BE44">
        <v>1.84</v>
      </c>
      <c r="BF44">
        <v>2.87</v>
      </c>
      <c r="BG44">
        <v>1.72</v>
      </c>
      <c r="BH44">
        <v>6.04</v>
      </c>
      <c r="BI44">
        <v>1.39</v>
      </c>
      <c r="BJ44">
        <v>1.36</v>
      </c>
      <c r="BK44">
        <v>1.71</v>
      </c>
      <c r="BL44">
        <v>0</v>
      </c>
      <c r="BM44">
        <v>0.16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1.57</v>
      </c>
      <c r="BT44">
        <v>2.739954</v>
      </c>
      <c r="BU44">
        <v>1.2859339999999999</v>
      </c>
      <c r="BV44">
        <v>1.861016</v>
      </c>
      <c r="BW44">
        <v>1.861453</v>
      </c>
      <c r="BX44">
        <v>1.8774740000000001</v>
      </c>
      <c r="BY44">
        <v>2.5718679999999998</v>
      </c>
      <c r="BZ44">
        <v>1.2722169999999999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3.3948659999999999</v>
      </c>
      <c r="CK44">
        <v>1.792133</v>
      </c>
      <c r="CL44">
        <v>1.856811</v>
      </c>
      <c r="CM44">
        <v>3.365221</v>
      </c>
      <c r="CN44">
        <v>3.3948659999999999</v>
      </c>
      <c r="CO44">
        <v>3.2371249999999998</v>
      </c>
      <c r="CP44">
        <v>4.080495</v>
      </c>
      <c r="CQ44">
        <v>3.3194249999999998</v>
      </c>
      <c r="CR44">
        <v>0.810867</v>
      </c>
      <c r="CS44">
        <v>1.3385050000000001</v>
      </c>
      <c r="CT44">
        <v>0</v>
      </c>
      <c r="CU44">
        <v>0</v>
      </c>
      <c r="CV44">
        <v>0</v>
      </c>
      <c r="CW44">
        <v>0.92125199999999996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76.72148199999998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548.46745199999998</v>
      </c>
      <c r="L45">
        <v>619.91793399999995</v>
      </c>
      <c r="M45">
        <v>89.035944000000001</v>
      </c>
      <c r="N45">
        <v>114.17551899999999</v>
      </c>
      <c r="O45">
        <v>119.57368200000001</v>
      </c>
      <c r="P45">
        <v>117.85553400000001</v>
      </c>
      <c r="Q45">
        <v>20.661283000000001</v>
      </c>
      <c r="R45">
        <v>39.987219000000003</v>
      </c>
      <c r="S45">
        <v>24.953828000000001</v>
      </c>
      <c r="T45">
        <v>0.53659199999999996</v>
      </c>
      <c r="U45">
        <v>267.51027599999998</v>
      </c>
      <c r="V45">
        <v>17.381844000000001</v>
      </c>
      <c r="W45">
        <v>27.226773999999999</v>
      </c>
      <c r="X45">
        <v>123.843552</v>
      </c>
      <c r="Y45">
        <v>0</v>
      </c>
      <c r="Z45">
        <v>0</v>
      </c>
      <c r="AA45">
        <v>0</v>
      </c>
      <c r="AB45">
        <v>3.324954</v>
      </c>
      <c r="AC45">
        <v>0</v>
      </c>
      <c r="AD45">
        <v>1.3098590000000001</v>
      </c>
      <c r="AE45">
        <v>0</v>
      </c>
      <c r="AF45">
        <v>8.7617809999999992</v>
      </c>
      <c r="AG45">
        <v>42.301079999999999</v>
      </c>
      <c r="AH45">
        <v>0</v>
      </c>
      <c r="AI45">
        <v>0</v>
      </c>
      <c r="AJ45">
        <v>0</v>
      </c>
      <c r="AK45">
        <v>52.165365999999999</v>
      </c>
      <c r="AL45">
        <v>12.247712</v>
      </c>
      <c r="AM45">
        <v>0</v>
      </c>
      <c r="AN45">
        <v>0.71330300000000002</v>
      </c>
      <c r="AO45">
        <v>0</v>
      </c>
      <c r="AP45">
        <v>2.0866720000000001</v>
      </c>
      <c r="AQ45">
        <v>15.620576</v>
      </c>
      <c r="AR45">
        <v>10.578528</v>
      </c>
      <c r="AS45">
        <v>23.201471999999999</v>
      </c>
      <c r="AT45">
        <v>14.369934000000001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76.72148199999998</v>
      </c>
      <c r="BA45">
        <f t="shared" si="1"/>
        <v>2394.5301519999998</v>
      </c>
      <c r="BD45">
        <v>6.94</v>
      </c>
      <c r="BE45">
        <v>1.84</v>
      </c>
      <c r="BF45">
        <v>2.87</v>
      </c>
      <c r="BG45">
        <v>1.72</v>
      </c>
      <c r="BH45">
        <v>6.04</v>
      </c>
      <c r="BI45">
        <v>1.39</v>
      </c>
      <c r="BJ45">
        <v>1.36</v>
      </c>
      <c r="BK45">
        <v>1.71</v>
      </c>
      <c r="BL45">
        <v>0</v>
      </c>
      <c r="BM45">
        <v>0.16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1.57</v>
      </c>
      <c r="BT45">
        <v>2.739954</v>
      </c>
      <c r="BU45">
        <v>1.2859339999999999</v>
      </c>
      <c r="BV45">
        <v>1.861016</v>
      </c>
      <c r="BW45">
        <v>1.861453</v>
      </c>
      <c r="BX45">
        <v>1.8774740000000001</v>
      </c>
      <c r="BY45">
        <v>2.5718679999999998</v>
      </c>
      <c r="BZ45">
        <v>1.2722169999999999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3.3948659999999999</v>
      </c>
      <c r="CK45">
        <v>1.792133</v>
      </c>
      <c r="CL45">
        <v>1.856811</v>
      </c>
      <c r="CM45">
        <v>3.365221</v>
      </c>
      <c r="CN45">
        <v>3.3948659999999999</v>
      </c>
      <c r="CO45">
        <v>3.2371249999999998</v>
      </c>
      <c r="CP45">
        <v>4.080495</v>
      </c>
      <c r="CQ45">
        <v>3.3194249999999998</v>
      </c>
      <c r="CR45">
        <v>0.810867</v>
      </c>
      <c r="CS45">
        <v>1.3385050000000001</v>
      </c>
      <c r="CT45">
        <v>0</v>
      </c>
      <c r="CU45">
        <v>0</v>
      </c>
      <c r="CV45">
        <v>0</v>
      </c>
      <c r="CW45">
        <v>0.92125199999999996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76.72148199999998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520.72756200000003</v>
      </c>
      <c r="L46">
        <v>619.91793399999995</v>
      </c>
      <c r="M46">
        <v>89.035944000000001</v>
      </c>
      <c r="N46">
        <v>114.17551899999999</v>
      </c>
      <c r="O46">
        <v>119.57368200000001</v>
      </c>
      <c r="P46">
        <v>117.85553400000001</v>
      </c>
      <c r="Q46">
        <v>20.661283000000001</v>
      </c>
      <c r="R46">
        <v>39.987219000000003</v>
      </c>
      <c r="S46">
        <v>24.953828000000001</v>
      </c>
      <c r="T46">
        <v>0.53659199999999996</v>
      </c>
      <c r="U46">
        <v>267.51027599999998</v>
      </c>
      <c r="V46">
        <v>17.381844000000001</v>
      </c>
      <c r="W46">
        <v>27.226773999999999</v>
      </c>
      <c r="X46">
        <v>123.843552</v>
      </c>
      <c r="Y46">
        <v>0</v>
      </c>
      <c r="Z46">
        <v>0</v>
      </c>
      <c r="AA46">
        <v>0</v>
      </c>
      <c r="AB46">
        <v>3.324954</v>
      </c>
      <c r="AC46">
        <v>0</v>
      </c>
      <c r="AD46">
        <v>1.3098590000000001</v>
      </c>
      <c r="AE46">
        <v>0</v>
      </c>
      <c r="AF46">
        <v>8.7617809999999992</v>
      </c>
      <c r="AG46">
        <v>42.301079999999999</v>
      </c>
      <c r="AH46">
        <v>0</v>
      </c>
      <c r="AI46">
        <v>0</v>
      </c>
      <c r="AJ46">
        <v>0</v>
      </c>
      <c r="AK46">
        <v>52.165365999999999</v>
      </c>
      <c r="AL46">
        <v>12.247712</v>
      </c>
      <c r="AM46">
        <v>0</v>
      </c>
      <c r="AN46">
        <v>0.71330300000000002</v>
      </c>
      <c r="AO46">
        <v>0</v>
      </c>
      <c r="AP46">
        <v>2.0866720000000001</v>
      </c>
      <c r="AQ46">
        <v>15.620576</v>
      </c>
      <c r="AR46">
        <v>6.3471169999999999</v>
      </c>
      <c r="AS46">
        <v>23.201471999999999</v>
      </c>
      <c r="AT46">
        <v>14.369934000000001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76.72148199999998</v>
      </c>
      <c r="BA46">
        <f t="shared" si="1"/>
        <v>2362.5588509999998</v>
      </c>
      <c r="BD46">
        <v>6.94</v>
      </c>
      <c r="BE46">
        <v>1.84</v>
      </c>
      <c r="BF46">
        <v>2.87</v>
      </c>
      <c r="BG46">
        <v>1.72</v>
      </c>
      <c r="BH46">
        <v>6.04</v>
      </c>
      <c r="BI46">
        <v>1.39</v>
      </c>
      <c r="BJ46">
        <v>1.36</v>
      </c>
      <c r="BK46">
        <v>1.71</v>
      </c>
      <c r="BL46">
        <v>0</v>
      </c>
      <c r="BM46">
        <v>0.16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1.57</v>
      </c>
      <c r="BT46">
        <v>2.739954</v>
      </c>
      <c r="BU46">
        <v>1.2859339999999999</v>
      </c>
      <c r="BV46">
        <v>1.861016</v>
      </c>
      <c r="BW46">
        <v>1.861453</v>
      </c>
      <c r="BX46">
        <v>1.8774740000000001</v>
      </c>
      <c r="BY46">
        <v>2.5718679999999998</v>
      </c>
      <c r="BZ46">
        <v>1.2722169999999999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3.3948659999999999</v>
      </c>
      <c r="CK46">
        <v>1.792133</v>
      </c>
      <c r="CL46">
        <v>1.856811</v>
      </c>
      <c r="CM46">
        <v>3.365221</v>
      </c>
      <c r="CN46">
        <v>3.3948659999999999</v>
      </c>
      <c r="CO46">
        <v>3.2371249999999998</v>
      </c>
      <c r="CP46">
        <v>4.080495</v>
      </c>
      <c r="CQ46">
        <v>3.3194249999999998</v>
      </c>
      <c r="CR46">
        <v>0.810867</v>
      </c>
      <c r="CS46">
        <v>1.3385050000000001</v>
      </c>
      <c r="CT46">
        <v>0</v>
      </c>
      <c r="CU46">
        <v>0</v>
      </c>
      <c r="CV46">
        <v>0</v>
      </c>
      <c r="CW46">
        <v>0.92125199999999996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76.72148199999998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550.98751800000002</v>
      </c>
      <c r="L47">
        <v>534.16899999999998</v>
      </c>
      <c r="M47">
        <v>89.035944000000001</v>
      </c>
      <c r="N47">
        <v>114.17551899999999</v>
      </c>
      <c r="O47">
        <v>119.57368200000001</v>
      </c>
      <c r="P47">
        <v>117.85553400000001</v>
      </c>
      <c r="Q47">
        <v>20.661283000000001</v>
      </c>
      <c r="R47">
        <v>39.987219000000003</v>
      </c>
      <c r="S47">
        <v>24.953828000000001</v>
      </c>
      <c r="T47">
        <v>0.53659199999999996</v>
      </c>
      <c r="U47">
        <v>267.51027599999998</v>
      </c>
      <c r="V47">
        <v>11.174225</v>
      </c>
      <c r="W47">
        <v>27.226773999999999</v>
      </c>
      <c r="X47">
        <v>141.34947199999999</v>
      </c>
      <c r="Y47">
        <v>0</v>
      </c>
      <c r="Z47">
        <v>0</v>
      </c>
      <c r="AA47">
        <v>0</v>
      </c>
      <c r="AB47">
        <v>3.324954</v>
      </c>
      <c r="AC47">
        <v>0</v>
      </c>
      <c r="AD47">
        <v>1.3098590000000001</v>
      </c>
      <c r="AE47">
        <v>0</v>
      </c>
      <c r="AF47">
        <v>8.7617809999999992</v>
      </c>
      <c r="AG47">
        <v>42.301079999999999</v>
      </c>
      <c r="AH47">
        <v>0</v>
      </c>
      <c r="AI47">
        <v>0</v>
      </c>
      <c r="AJ47">
        <v>0</v>
      </c>
      <c r="AK47">
        <v>52.165365999999999</v>
      </c>
      <c r="AL47">
        <v>12.247712</v>
      </c>
      <c r="AM47">
        <v>0</v>
      </c>
      <c r="AN47">
        <v>0.71330300000000002</v>
      </c>
      <c r="AO47">
        <v>0</v>
      </c>
      <c r="AP47">
        <v>6.7509980000000001</v>
      </c>
      <c r="AQ47">
        <v>0</v>
      </c>
      <c r="AR47">
        <v>6.3471169999999999</v>
      </c>
      <c r="AS47">
        <v>12.889706</v>
      </c>
      <c r="AT47">
        <v>14.369934000000001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76.811481999999984</v>
      </c>
      <c r="BA47">
        <f t="shared" si="1"/>
        <v>2297.1901579999999</v>
      </c>
      <c r="BD47">
        <v>6.94</v>
      </c>
      <c r="BE47">
        <v>1.84</v>
      </c>
      <c r="BF47">
        <v>2.87</v>
      </c>
      <c r="BG47">
        <v>1.72</v>
      </c>
      <c r="BH47">
        <v>6.04</v>
      </c>
      <c r="BI47">
        <v>1.48</v>
      </c>
      <c r="BJ47">
        <v>1.36</v>
      </c>
      <c r="BK47">
        <v>1.71</v>
      </c>
      <c r="BL47">
        <v>0</v>
      </c>
      <c r="BM47">
        <v>0.16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1.57</v>
      </c>
      <c r="BT47">
        <v>2.739954</v>
      </c>
      <c r="BU47">
        <v>1.2859339999999999</v>
      </c>
      <c r="BV47">
        <v>1.861016</v>
      </c>
      <c r="BW47">
        <v>1.861453</v>
      </c>
      <c r="BX47">
        <v>1.8774740000000001</v>
      </c>
      <c r="BY47">
        <v>2.5718679999999998</v>
      </c>
      <c r="BZ47">
        <v>1.2722169999999999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3.3948659999999999</v>
      </c>
      <c r="CK47">
        <v>1.792133</v>
      </c>
      <c r="CL47">
        <v>1.856811</v>
      </c>
      <c r="CM47">
        <v>3.365221</v>
      </c>
      <c r="CN47">
        <v>3.3948659999999999</v>
      </c>
      <c r="CO47">
        <v>3.2371249999999998</v>
      </c>
      <c r="CP47">
        <v>4.080495</v>
      </c>
      <c r="CQ47">
        <v>3.3194249999999998</v>
      </c>
      <c r="CR47">
        <v>0.810867</v>
      </c>
      <c r="CS47">
        <v>1.3385050000000001</v>
      </c>
      <c r="CT47">
        <v>0</v>
      </c>
      <c r="CU47">
        <v>0</v>
      </c>
      <c r="CV47">
        <v>0</v>
      </c>
      <c r="CW47">
        <v>0.92125199999999996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76.811481999999984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654.83723399999997</v>
      </c>
      <c r="L48">
        <v>425.56220400000001</v>
      </c>
      <c r="M48">
        <v>89.035944000000001</v>
      </c>
      <c r="N48">
        <v>114.17551899999999</v>
      </c>
      <c r="O48">
        <v>119.57368200000001</v>
      </c>
      <c r="P48">
        <v>117.85553400000001</v>
      </c>
      <c r="Q48">
        <v>20.661283000000001</v>
      </c>
      <c r="R48">
        <v>39.987219000000003</v>
      </c>
      <c r="S48">
        <v>24.953828000000001</v>
      </c>
      <c r="T48">
        <v>0.53659199999999996</v>
      </c>
      <c r="U48">
        <v>267.51027599999998</v>
      </c>
      <c r="V48">
        <v>11.174225</v>
      </c>
      <c r="W48">
        <v>27.226773999999999</v>
      </c>
      <c r="X48">
        <v>141.34947199999999</v>
      </c>
      <c r="Y48">
        <v>0</v>
      </c>
      <c r="Z48">
        <v>0</v>
      </c>
      <c r="AA48">
        <v>0</v>
      </c>
      <c r="AB48">
        <v>3.324954</v>
      </c>
      <c r="AC48">
        <v>0</v>
      </c>
      <c r="AD48">
        <v>1.3098590000000001</v>
      </c>
      <c r="AE48">
        <v>0</v>
      </c>
      <c r="AF48">
        <v>8.7617809999999992</v>
      </c>
      <c r="AG48">
        <v>42.301079999999999</v>
      </c>
      <c r="AH48">
        <v>0</v>
      </c>
      <c r="AI48">
        <v>0</v>
      </c>
      <c r="AJ48">
        <v>0</v>
      </c>
      <c r="AK48">
        <v>52.165365999999999</v>
      </c>
      <c r="AL48">
        <v>12.247712</v>
      </c>
      <c r="AM48">
        <v>0</v>
      </c>
      <c r="AN48">
        <v>0.71330300000000002</v>
      </c>
      <c r="AO48">
        <v>0</v>
      </c>
      <c r="AP48">
        <v>6.7509980000000001</v>
      </c>
      <c r="AQ48">
        <v>0</v>
      </c>
      <c r="AR48">
        <v>6.3471169999999999</v>
      </c>
      <c r="AS48">
        <v>9.9250740000000004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76.771481999999978</v>
      </c>
      <c r="BA48">
        <f t="shared" si="1"/>
        <v>2289.4284459999999</v>
      </c>
      <c r="BD48">
        <v>6.94</v>
      </c>
      <c r="BE48">
        <v>1.84</v>
      </c>
      <c r="BF48">
        <v>2.87</v>
      </c>
      <c r="BG48">
        <v>1.72</v>
      </c>
      <c r="BH48">
        <v>6.04</v>
      </c>
      <c r="BI48">
        <v>1.49</v>
      </c>
      <c r="BJ48">
        <v>1.31</v>
      </c>
      <c r="BK48">
        <v>1.71</v>
      </c>
      <c r="BL48">
        <v>0</v>
      </c>
      <c r="BM48">
        <v>0.16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1.57</v>
      </c>
      <c r="BT48">
        <v>2.739954</v>
      </c>
      <c r="BU48">
        <v>1.2859339999999999</v>
      </c>
      <c r="BV48">
        <v>1.861016</v>
      </c>
      <c r="BW48">
        <v>1.861453</v>
      </c>
      <c r="BX48">
        <v>1.8774740000000001</v>
      </c>
      <c r="BY48">
        <v>2.5718679999999998</v>
      </c>
      <c r="BZ48">
        <v>1.2722169999999999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3.3948659999999999</v>
      </c>
      <c r="CK48">
        <v>1.792133</v>
      </c>
      <c r="CL48">
        <v>1.856811</v>
      </c>
      <c r="CM48">
        <v>3.365221</v>
      </c>
      <c r="CN48">
        <v>3.3948659999999999</v>
      </c>
      <c r="CO48">
        <v>3.2371249999999998</v>
      </c>
      <c r="CP48">
        <v>4.080495</v>
      </c>
      <c r="CQ48">
        <v>3.3194249999999998</v>
      </c>
      <c r="CR48">
        <v>0.810867</v>
      </c>
      <c r="CS48">
        <v>1.3385050000000001</v>
      </c>
      <c r="CT48">
        <v>0</v>
      </c>
      <c r="CU48">
        <v>0</v>
      </c>
      <c r="CV48">
        <v>0</v>
      </c>
      <c r="CW48">
        <v>0.92125199999999996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76.771481999999978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654.83723399999997</v>
      </c>
      <c r="L49">
        <v>317.28560399999998</v>
      </c>
      <c r="M49">
        <v>89.035944000000001</v>
      </c>
      <c r="N49">
        <v>114.17551899999999</v>
      </c>
      <c r="O49">
        <v>119.57368200000001</v>
      </c>
      <c r="P49">
        <v>117.85553400000001</v>
      </c>
      <c r="Q49">
        <v>20.661283000000001</v>
      </c>
      <c r="R49">
        <v>39.987219000000003</v>
      </c>
      <c r="S49">
        <v>24.953828000000001</v>
      </c>
      <c r="T49">
        <v>0.53659199999999996</v>
      </c>
      <c r="U49">
        <v>267.51027599999998</v>
      </c>
      <c r="V49">
        <v>11.174225</v>
      </c>
      <c r="W49">
        <v>27.226773999999999</v>
      </c>
      <c r="X49">
        <v>141.34947199999999</v>
      </c>
      <c r="Y49">
        <v>0</v>
      </c>
      <c r="Z49">
        <v>0</v>
      </c>
      <c r="AA49">
        <v>0</v>
      </c>
      <c r="AB49">
        <v>3.324954</v>
      </c>
      <c r="AC49">
        <v>0</v>
      </c>
      <c r="AD49">
        <v>1.3098590000000001</v>
      </c>
      <c r="AE49">
        <v>0</v>
      </c>
      <c r="AF49">
        <v>8.7617809999999992</v>
      </c>
      <c r="AG49">
        <v>42.301079999999999</v>
      </c>
      <c r="AH49">
        <v>0</v>
      </c>
      <c r="AI49">
        <v>0</v>
      </c>
      <c r="AJ49">
        <v>0</v>
      </c>
      <c r="AK49">
        <v>52.165365999999999</v>
      </c>
      <c r="AL49">
        <v>2.4495420000000001</v>
      </c>
      <c r="AM49">
        <v>0</v>
      </c>
      <c r="AN49">
        <v>0.71330300000000002</v>
      </c>
      <c r="AO49">
        <v>0</v>
      </c>
      <c r="AP49">
        <v>6.7509980000000001</v>
      </c>
      <c r="AQ49">
        <v>0</v>
      </c>
      <c r="AR49">
        <v>10.578528</v>
      </c>
      <c r="AS49">
        <v>9.9250740000000004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76.691481999999979</v>
      </c>
      <c r="BA49">
        <f t="shared" si="1"/>
        <v>2175.5050869999995</v>
      </c>
      <c r="BD49">
        <v>6.94</v>
      </c>
      <c r="BE49">
        <v>1.84</v>
      </c>
      <c r="BF49">
        <v>2.87</v>
      </c>
      <c r="BG49">
        <v>1.72</v>
      </c>
      <c r="BH49">
        <v>6.04</v>
      </c>
      <c r="BI49">
        <v>1.49</v>
      </c>
      <c r="BJ49">
        <v>1.23</v>
      </c>
      <c r="BK49">
        <v>1.71</v>
      </c>
      <c r="BL49">
        <v>0</v>
      </c>
      <c r="BM49">
        <v>0.16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1.57</v>
      </c>
      <c r="BT49">
        <v>2.739954</v>
      </c>
      <c r="BU49">
        <v>1.2859339999999999</v>
      </c>
      <c r="BV49">
        <v>1.861016</v>
      </c>
      <c r="BW49">
        <v>1.861453</v>
      </c>
      <c r="BX49">
        <v>1.8774740000000001</v>
      </c>
      <c r="BY49">
        <v>2.5718679999999998</v>
      </c>
      <c r="BZ49">
        <v>1.2722169999999999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3.3948659999999999</v>
      </c>
      <c r="CK49">
        <v>1.792133</v>
      </c>
      <c r="CL49">
        <v>1.856811</v>
      </c>
      <c r="CM49">
        <v>3.365221</v>
      </c>
      <c r="CN49">
        <v>3.3948659999999999</v>
      </c>
      <c r="CO49">
        <v>3.2371249999999998</v>
      </c>
      <c r="CP49">
        <v>4.080495</v>
      </c>
      <c r="CQ49">
        <v>3.3194249999999998</v>
      </c>
      <c r="CR49">
        <v>0.810867</v>
      </c>
      <c r="CS49">
        <v>1.3385050000000001</v>
      </c>
      <c r="CT49">
        <v>0</v>
      </c>
      <c r="CU49">
        <v>0</v>
      </c>
      <c r="CV49">
        <v>0</v>
      </c>
      <c r="CW49">
        <v>0.92125199999999996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76.691481999999979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604.20000500000003</v>
      </c>
      <c r="L50">
        <v>317.28560399999998</v>
      </c>
      <c r="M50">
        <v>89.035944000000001</v>
      </c>
      <c r="N50">
        <v>114.17551899999999</v>
      </c>
      <c r="O50">
        <v>119.57368200000001</v>
      </c>
      <c r="P50">
        <v>117.85553400000001</v>
      </c>
      <c r="Q50">
        <v>20.661283000000001</v>
      </c>
      <c r="R50">
        <v>39.987219000000003</v>
      </c>
      <c r="S50">
        <v>24.953828000000001</v>
      </c>
      <c r="T50">
        <v>0.53659199999999996</v>
      </c>
      <c r="U50">
        <v>267.51027599999998</v>
      </c>
      <c r="V50">
        <v>11.174225</v>
      </c>
      <c r="W50">
        <v>27.226773999999999</v>
      </c>
      <c r="X50">
        <v>141.34947199999999</v>
      </c>
      <c r="Y50">
        <v>0</v>
      </c>
      <c r="Z50">
        <v>0</v>
      </c>
      <c r="AA50">
        <v>0</v>
      </c>
      <c r="AB50">
        <v>3.324954</v>
      </c>
      <c r="AC50">
        <v>0</v>
      </c>
      <c r="AD50">
        <v>1.3098590000000001</v>
      </c>
      <c r="AE50">
        <v>0</v>
      </c>
      <c r="AF50">
        <v>8.7617809999999992</v>
      </c>
      <c r="AG50">
        <v>42.301079999999999</v>
      </c>
      <c r="AH50">
        <v>0</v>
      </c>
      <c r="AI50">
        <v>0</v>
      </c>
      <c r="AJ50">
        <v>0</v>
      </c>
      <c r="AK50">
        <v>52.165365999999999</v>
      </c>
      <c r="AL50">
        <v>2.4495420000000001</v>
      </c>
      <c r="AM50">
        <v>0</v>
      </c>
      <c r="AN50">
        <v>0.71330300000000002</v>
      </c>
      <c r="AO50">
        <v>0</v>
      </c>
      <c r="AP50">
        <v>7.364725</v>
      </c>
      <c r="AQ50">
        <v>0</v>
      </c>
      <c r="AR50">
        <v>10.578528</v>
      </c>
      <c r="AS50">
        <v>9.9250740000000004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76.421481999999983</v>
      </c>
      <c r="BA50">
        <f t="shared" si="1"/>
        <v>2125.2115849999996</v>
      </c>
      <c r="BD50">
        <v>6.94</v>
      </c>
      <c r="BE50">
        <v>1.84</v>
      </c>
      <c r="BF50">
        <v>2.87</v>
      </c>
      <c r="BG50">
        <v>1.72</v>
      </c>
      <c r="BH50">
        <v>6.04</v>
      </c>
      <c r="BI50">
        <v>1.48</v>
      </c>
      <c r="BJ50">
        <v>0.97</v>
      </c>
      <c r="BK50">
        <v>1.71</v>
      </c>
      <c r="BL50">
        <v>0</v>
      </c>
      <c r="BM50">
        <v>0.16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1.57</v>
      </c>
      <c r="BT50">
        <v>2.739954</v>
      </c>
      <c r="BU50">
        <v>1.2859339999999999</v>
      </c>
      <c r="BV50">
        <v>1.861016</v>
      </c>
      <c r="BW50">
        <v>1.861453</v>
      </c>
      <c r="BX50">
        <v>1.8774740000000001</v>
      </c>
      <c r="BY50">
        <v>2.5718679999999998</v>
      </c>
      <c r="BZ50">
        <v>1.2722169999999999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3.3948659999999999</v>
      </c>
      <c r="CK50">
        <v>1.792133</v>
      </c>
      <c r="CL50">
        <v>1.856811</v>
      </c>
      <c r="CM50">
        <v>3.365221</v>
      </c>
      <c r="CN50">
        <v>3.3948659999999999</v>
      </c>
      <c r="CO50">
        <v>3.2371249999999998</v>
      </c>
      <c r="CP50">
        <v>4.080495</v>
      </c>
      <c r="CQ50">
        <v>3.3194249999999998</v>
      </c>
      <c r="CR50">
        <v>0.810867</v>
      </c>
      <c r="CS50">
        <v>1.3385050000000001</v>
      </c>
      <c r="CT50">
        <v>0</v>
      </c>
      <c r="CU50">
        <v>0</v>
      </c>
      <c r="CV50">
        <v>0</v>
      </c>
      <c r="CW50">
        <v>0.92125199999999996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76.421481999999983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566.49042699999995</v>
      </c>
      <c r="L51">
        <v>317.28560399999998</v>
      </c>
      <c r="M51">
        <v>89.035944000000001</v>
      </c>
      <c r="N51">
        <v>114.17551899999999</v>
      </c>
      <c r="O51">
        <v>119.57368200000001</v>
      </c>
      <c r="P51">
        <v>117.85553400000001</v>
      </c>
      <c r="Q51">
        <v>11.38035</v>
      </c>
      <c r="R51">
        <v>25.226436</v>
      </c>
      <c r="S51">
        <v>13.891916999999999</v>
      </c>
      <c r="T51">
        <v>0.53659199999999996</v>
      </c>
      <c r="U51">
        <v>267.51027599999998</v>
      </c>
      <c r="V51">
        <v>7.6340750000000002</v>
      </c>
      <c r="W51">
        <v>23.286555</v>
      </c>
      <c r="X51">
        <v>122.61479300000001</v>
      </c>
      <c r="Y51">
        <v>0</v>
      </c>
      <c r="Z51">
        <v>6.2798509999999998</v>
      </c>
      <c r="AA51">
        <v>0</v>
      </c>
      <c r="AB51">
        <v>3.324954</v>
      </c>
      <c r="AC51">
        <v>0</v>
      </c>
      <c r="AD51">
        <v>1.3098590000000001</v>
      </c>
      <c r="AE51">
        <v>0</v>
      </c>
      <c r="AF51">
        <v>8.7617809999999992</v>
      </c>
      <c r="AG51">
        <v>42.301079999999999</v>
      </c>
      <c r="AH51">
        <v>0</v>
      </c>
      <c r="AI51">
        <v>0</v>
      </c>
      <c r="AJ51">
        <v>0</v>
      </c>
      <c r="AK51">
        <v>52.165365999999999</v>
      </c>
      <c r="AL51">
        <v>2.4495420000000001</v>
      </c>
      <c r="AM51">
        <v>0</v>
      </c>
      <c r="AN51">
        <v>0.71330300000000002</v>
      </c>
      <c r="AO51">
        <v>0</v>
      </c>
      <c r="AP51">
        <v>7.364725</v>
      </c>
      <c r="AQ51">
        <v>0</v>
      </c>
      <c r="AR51">
        <v>10.578528</v>
      </c>
      <c r="AS51">
        <v>9.9250740000000004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76.579115999999985</v>
      </c>
      <c r="BA51">
        <f t="shared" si="1"/>
        <v>2032.6208169999989</v>
      </c>
      <c r="BD51">
        <v>6.94</v>
      </c>
      <c r="BE51">
        <v>1.84</v>
      </c>
      <c r="BF51">
        <v>2.87</v>
      </c>
      <c r="BG51">
        <v>1.72</v>
      </c>
      <c r="BH51">
        <v>6.04</v>
      </c>
      <c r="BI51">
        <v>1.48</v>
      </c>
      <c r="BJ51">
        <v>0.97</v>
      </c>
      <c r="BK51">
        <v>1.71</v>
      </c>
      <c r="BL51">
        <v>0</v>
      </c>
      <c r="BM51">
        <v>0.16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1.57</v>
      </c>
      <c r="BT51">
        <v>2.739954</v>
      </c>
      <c r="BU51">
        <v>1.2859339999999999</v>
      </c>
      <c r="BV51">
        <v>1.861016</v>
      </c>
      <c r="BW51">
        <v>1.861453</v>
      </c>
      <c r="BX51">
        <v>1.8774740000000001</v>
      </c>
      <c r="BY51">
        <v>2.5718679999999998</v>
      </c>
      <c r="BZ51">
        <v>1.2722169999999999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3.5525000000000002</v>
      </c>
      <c r="CK51">
        <v>1.792133</v>
      </c>
      <c r="CL51">
        <v>1.856811</v>
      </c>
      <c r="CM51">
        <v>3.365221</v>
      </c>
      <c r="CN51">
        <v>3.3948659999999999</v>
      </c>
      <c r="CO51">
        <v>3.2371249999999998</v>
      </c>
      <c r="CP51">
        <v>4.080495</v>
      </c>
      <c r="CQ51">
        <v>3.3194249999999998</v>
      </c>
      <c r="CR51">
        <v>0.810867</v>
      </c>
      <c r="CS51">
        <v>1.3385050000000001</v>
      </c>
      <c r="CT51">
        <v>0</v>
      </c>
      <c r="CU51">
        <v>0</v>
      </c>
      <c r="CV51">
        <v>0</v>
      </c>
      <c r="CW51">
        <v>0.92125199999999996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76.579115999999985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566.49042699999995</v>
      </c>
      <c r="L52">
        <v>317.28560399999998</v>
      </c>
      <c r="M52">
        <v>89.035944000000001</v>
      </c>
      <c r="N52">
        <v>114.17551899999999</v>
      </c>
      <c r="O52">
        <v>119.57368200000001</v>
      </c>
      <c r="P52">
        <v>117.85553400000001</v>
      </c>
      <c r="Q52">
        <v>11.38035</v>
      </c>
      <c r="R52">
        <v>25.226436</v>
      </c>
      <c r="S52">
        <v>13.878895999999999</v>
      </c>
      <c r="T52">
        <v>0.53659199999999996</v>
      </c>
      <c r="U52">
        <v>267.51027599999998</v>
      </c>
      <c r="V52">
        <v>7.6340750000000002</v>
      </c>
      <c r="W52">
        <v>19.193704</v>
      </c>
      <c r="X52">
        <v>87.535131000000007</v>
      </c>
      <c r="Y52">
        <v>0</v>
      </c>
      <c r="Z52">
        <v>6.2798509999999998</v>
      </c>
      <c r="AA52">
        <v>0</v>
      </c>
      <c r="AB52">
        <v>3.324954</v>
      </c>
      <c r="AC52">
        <v>0</v>
      </c>
      <c r="AD52">
        <v>1.3098590000000001</v>
      </c>
      <c r="AE52">
        <v>0</v>
      </c>
      <c r="AF52">
        <v>8.7617809999999992</v>
      </c>
      <c r="AG52">
        <v>42.301079999999999</v>
      </c>
      <c r="AH52">
        <v>0</v>
      </c>
      <c r="AI52">
        <v>0</v>
      </c>
      <c r="AJ52">
        <v>0</v>
      </c>
      <c r="AK52">
        <v>52.165365999999999</v>
      </c>
      <c r="AL52">
        <v>12.247712</v>
      </c>
      <c r="AM52">
        <v>0</v>
      </c>
      <c r="AN52">
        <v>0.71330300000000002</v>
      </c>
      <c r="AO52">
        <v>0</v>
      </c>
      <c r="AP52">
        <v>7.364725</v>
      </c>
      <c r="AQ52">
        <v>0</v>
      </c>
      <c r="AR52">
        <v>10.578528</v>
      </c>
      <c r="AS52">
        <v>9.9250740000000004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76.729355999999981</v>
      </c>
      <c r="BA52">
        <f t="shared" si="1"/>
        <v>2003.3836929999993</v>
      </c>
      <c r="BD52">
        <v>6.94</v>
      </c>
      <c r="BE52">
        <v>1.84</v>
      </c>
      <c r="BF52">
        <v>2.87</v>
      </c>
      <c r="BG52">
        <v>1.72</v>
      </c>
      <c r="BH52">
        <v>6.04</v>
      </c>
      <c r="BI52">
        <v>1.48</v>
      </c>
      <c r="BJ52">
        <v>0.97</v>
      </c>
      <c r="BK52">
        <v>1.71</v>
      </c>
      <c r="BL52">
        <v>0</v>
      </c>
      <c r="BM52">
        <v>0.16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1.57</v>
      </c>
      <c r="BT52">
        <v>2.739954</v>
      </c>
      <c r="BU52">
        <v>1.2859339999999999</v>
      </c>
      <c r="BV52">
        <v>1.861016</v>
      </c>
      <c r="BW52">
        <v>1.861453</v>
      </c>
      <c r="BX52">
        <v>1.8774740000000001</v>
      </c>
      <c r="BY52">
        <v>2.5718679999999998</v>
      </c>
      <c r="BZ52">
        <v>1.2722169999999999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3.7027399999999999</v>
      </c>
      <c r="CK52">
        <v>1.792133</v>
      </c>
      <c r="CL52">
        <v>1.856811</v>
      </c>
      <c r="CM52">
        <v>3.365221</v>
      </c>
      <c r="CN52">
        <v>3.3948659999999999</v>
      </c>
      <c r="CO52">
        <v>3.2371249999999998</v>
      </c>
      <c r="CP52">
        <v>4.080495</v>
      </c>
      <c r="CQ52">
        <v>3.3194249999999998</v>
      </c>
      <c r="CR52">
        <v>0.810867</v>
      </c>
      <c r="CS52">
        <v>1.3385050000000001</v>
      </c>
      <c r="CT52">
        <v>0</v>
      </c>
      <c r="CU52">
        <v>0</v>
      </c>
      <c r="CV52">
        <v>0</v>
      </c>
      <c r="CW52">
        <v>0.92125199999999996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76.729355999999981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566.49042699999995</v>
      </c>
      <c r="L53">
        <v>317.28560399999998</v>
      </c>
      <c r="M53">
        <v>89.035944000000001</v>
      </c>
      <c r="N53">
        <v>114.17551899999999</v>
      </c>
      <c r="O53">
        <v>119.57368200000001</v>
      </c>
      <c r="P53">
        <v>117.85553400000001</v>
      </c>
      <c r="Q53">
        <v>11.38035</v>
      </c>
      <c r="R53">
        <v>25.226436</v>
      </c>
      <c r="S53">
        <v>13.917453999999999</v>
      </c>
      <c r="T53">
        <v>0.53659199999999996</v>
      </c>
      <c r="U53">
        <v>267.51027599999998</v>
      </c>
      <c r="V53">
        <v>7.6340750000000002</v>
      </c>
      <c r="W53">
        <v>19.193704</v>
      </c>
      <c r="X53">
        <v>81.246544999999998</v>
      </c>
      <c r="Y53">
        <v>0</v>
      </c>
      <c r="Z53">
        <v>6.2798509999999998</v>
      </c>
      <c r="AA53">
        <v>0</v>
      </c>
      <c r="AB53">
        <v>3.324954</v>
      </c>
      <c r="AC53">
        <v>0</v>
      </c>
      <c r="AD53">
        <v>1.3098590000000001</v>
      </c>
      <c r="AE53">
        <v>0</v>
      </c>
      <c r="AF53">
        <v>8.7617809999999992</v>
      </c>
      <c r="AG53">
        <v>42.301079999999999</v>
      </c>
      <c r="AH53">
        <v>0</v>
      </c>
      <c r="AI53">
        <v>0</v>
      </c>
      <c r="AJ53">
        <v>0</v>
      </c>
      <c r="AK53">
        <v>52.165365999999999</v>
      </c>
      <c r="AL53">
        <v>64.022132999999997</v>
      </c>
      <c r="AM53">
        <v>0</v>
      </c>
      <c r="AN53">
        <v>0.71330300000000002</v>
      </c>
      <c r="AO53">
        <v>0</v>
      </c>
      <c r="AP53">
        <v>2.4549080000000001</v>
      </c>
      <c r="AQ53">
        <v>0</v>
      </c>
      <c r="AR53">
        <v>8.4628219999999992</v>
      </c>
      <c r="AS53">
        <v>9.9250740000000004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76.73010699999999</v>
      </c>
      <c r="BA53">
        <f t="shared" si="1"/>
        <v>2041.883313999999</v>
      </c>
      <c r="BD53">
        <v>6.94</v>
      </c>
      <c r="BE53">
        <v>1.84</v>
      </c>
      <c r="BF53">
        <v>2.87</v>
      </c>
      <c r="BG53">
        <v>1.72</v>
      </c>
      <c r="BH53">
        <v>6.04</v>
      </c>
      <c r="BI53">
        <v>1.48</v>
      </c>
      <c r="BJ53">
        <v>0.97</v>
      </c>
      <c r="BK53">
        <v>1.71</v>
      </c>
      <c r="BL53">
        <v>0</v>
      </c>
      <c r="BM53">
        <v>0.16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1.57</v>
      </c>
      <c r="BT53">
        <v>2.739954</v>
      </c>
      <c r="BU53">
        <v>1.2859339999999999</v>
      </c>
      <c r="BV53">
        <v>1.861016</v>
      </c>
      <c r="BW53">
        <v>1.861453</v>
      </c>
      <c r="BX53">
        <v>1.8774740000000001</v>
      </c>
      <c r="BY53">
        <v>2.5718679999999998</v>
      </c>
      <c r="BZ53">
        <v>1.2722169999999999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3.7034910000000001</v>
      </c>
      <c r="CK53">
        <v>1.792133</v>
      </c>
      <c r="CL53">
        <v>1.856811</v>
      </c>
      <c r="CM53">
        <v>3.365221</v>
      </c>
      <c r="CN53">
        <v>3.3948659999999999</v>
      </c>
      <c r="CO53">
        <v>3.2371249999999998</v>
      </c>
      <c r="CP53">
        <v>4.080495</v>
      </c>
      <c r="CQ53">
        <v>3.3194249999999998</v>
      </c>
      <c r="CR53">
        <v>0.810867</v>
      </c>
      <c r="CS53">
        <v>1.3385050000000001</v>
      </c>
      <c r="CT53">
        <v>0</v>
      </c>
      <c r="CU53">
        <v>0</v>
      </c>
      <c r="CV53">
        <v>0</v>
      </c>
      <c r="CW53">
        <v>0.92125199999999996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76.73010699999999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566.49042699999995</v>
      </c>
      <c r="L54">
        <v>317.28560399999998</v>
      </c>
      <c r="M54">
        <v>89.035944000000001</v>
      </c>
      <c r="N54">
        <v>114.17551899999999</v>
      </c>
      <c r="O54">
        <v>119.57368200000001</v>
      </c>
      <c r="P54">
        <v>117.85553400000001</v>
      </c>
      <c r="Q54">
        <v>11.38035</v>
      </c>
      <c r="R54">
        <v>25.226436</v>
      </c>
      <c r="S54">
        <v>13.917453999999999</v>
      </c>
      <c r="T54">
        <v>0.53659199999999996</v>
      </c>
      <c r="U54">
        <v>267.51027599999998</v>
      </c>
      <c r="V54">
        <v>7.6340750000000002</v>
      </c>
      <c r="W54">
        <v>19.193704</v>
      </c>
      <c r="X54">
        <v>81.246544999999998</v>
      </c>
      <c r="Y54">
        <v>0</v>
      </c>
      <c r="Z54">
        <v>6.2798509999999998</v>
      </c>
      <c r="AA54">
        <v>0</v>
      </c>
      <c r="AB54">
        <v>3.324954</v>
      </c>
      <c r="AC54">
        <v>0</v>
      </c>
      <c r="AD54">
        <v>1.3098590000000001</v>
      </c>
      <c r="AE54">
        <v>0</v>
      </c>
      <c r="AF54">
        <v>8.7617809999999992</v>
      </c>
      <c r="AG54">
        <v>42.301079999999999</v>
      </c>
      <c r="AH54">
        <v>0</v>
      </c>
      <c r="AI54">
        <v>0</v>
      </c>
      <c r="AJ54">
        <v>0</v>
      </c>
      <c r="AK54">
        <v>52.165365999999999</v>
      </c>
      <c r="AL54">
        <v>64.022132999999997</v>
      </c>
      <c r="AM54">
        <v>0</v>
      </c>
      <c r="AN54">
        <v>0.71330300000000002</v>
      </c>
      <c r="AO54">
        <v>0</v>
      </c>
      <c r="AP54">
        <v>2.4549080000000001</v>
      </c>
      <c r="AQ54">
        <v>0</v>
      </c>
      <c r="AR54">
        <v>8.4628219999999992</v>
      </c>
      <c r="AS54">
        <v>9.9250740000000004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76.800983999999985</v>
      </c>
      <c r="BA54">
        <f t="shared" si="1"/>
        <v>2041.9541909999989</v>
      </c>
      <c r="BD54">
        <v>6.94</v>
      </c>
      <c r="BE54">
        <v>1.84</v>
      </c>
      <c r="BF54">
        <v>2.87</v>
      </c>
      <c r="BG54">
        <v>1.72</v>
      </c>
      <c r="BH54">
        <v>6.04</v>
      </c>
      <c r="BI54">
        <v>1.44</v>
      </c>
      <c r="BJ54">
        <v>0.95</v>
      </c>
      <c r="BK54">
        <v>1.71</v>
      </c>
      <c r="BL54">
        <v>0</v>
      </c>
      <c r="BM54">
        <v>0.16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1.57</v>
      </c>
      <c r="BT54">
        <v>2.739954</v>
      </c>
      <c r="BU54">
        <v>1.2859339999999999</v>
      </c>
      <c r="BV54">
        <v>1.861016</v>
      </c>
      <c r="BW54">
        <v>1.861453</v>
      </c>
      <c r="BX54">
        <v>1.8774740000000001</v>
      </c>
      <c r="BY54">
        <v>2.5718679999999998</v>
      </c>
      <c r="BZ54">
        <v>1.2722169999999999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3.834368</v>
      </c>
      <c r="CK54">
        <v>1.792133</v>
      </c>
      <c r="CL54">
        <v>1.856811</v>
      </c>
      <c r="CM54">
        <v>3.365221</v>
      </c>
      <c r="CN54">
        <v>3.3948659999999999</v>
      </c>
      <c r="CO54">
        <v>3.2371249999999998</v>
      </c>
      <c r="CP54">
        <v>4.080495</v>
      </c>
      <c r="CQ54">
        <v>3.3194249999999998</v>
      </c>
      <c r="CR54">
        <v>0.810867</v>
      </c>
      <c r="CS54">
        <v>1.3385050000000001</v>
      </c>
      <c r="CT54">
        <v>0</v>
      </c>
      <c r="CU54">
        <v>0</v>
      </c>
      <c r="CV54">
        <v>0</v>
      </c>
      <c r="CW54">
        <v>0.92125199999999996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76.800983999999985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495.38940000000002</v>
      </c>
      <c r="L55">
        <v>317.28560399999998</v>
      </c>
      <c r="M55">
        <v>89.035944000000001</v>
      </c>
      <c r="N55">
        <v>114.17551899999999</v>
      </c>
      <c r="O55">
        <v>119.57368200000001</v>
      </c>
      <c r="P55">
        <v>117.85553400000001</v>
      </c>
      <c r="Q55">
        <v>11.38035</v>
      </c>
      <c r="R55">
        <v>25.226436</v>
      </c>
      <c r="S55">
        <v>13.917453999999999</v>
      </c>
      <c r="T55">
        <v>0.53659199999999996</v>
      </c>
      <c r="U55">
        <v>267.51027599999998</v>
      </c>
      <c r="V55">
        <v>6.4421030000000004</v>
      </c>
      <c r="W55">
        <v>25.160416000000001</v>
      </c>
      <c r="X55">
        <v>81.246544999999998</v>
      </c>
      <c r="Y55">
        <v>0</v>
      </c>
      <c r="Z55">
        <v>6.2798509999999998</v>
      </c>
      <c r="AA55">
        <v>0</v>
      </c>
      <c r="AB55">
        <v>3.324954</v>
      </c>
      <c r="AC55">
        <v>0</v>
      </c>
      <c r="AD55">
        <v>1.3098590000000001</v>
      </c>
      <c r="AE55">
        <v>0</v>
      </c>
      <c r="AF55">
        <v>8.7617809999999992</v>
      </c>
      <c r="AG55">
        <v>42.301079999999999</v>
      </c>
      <c r="AH55">
        <v>0</v>
      </c>
      <c r="AI55">
        <v>0</v>
      </c>
      <c r="AJ55">
        <v>0</v>
      </c>
      <c r="AK55">
        <v>52.165365999999999</v>
      </c>
      <c r="AL55">
        <v>64.022132999999997</v>
      </c>
      <c r="AM55">
        <v>0</v>
      </c>
      <c r="AN55">
        <v>0.71330300000000002</v>
      </c>
      <c r="AO55">
        <v>0</v>
      </c>
      <c r="AP55">
        <v>2.4549080000000001</v>
      </c>
      <c r="AQ55">
        <v>0</v>
      </c>
      <c r="AR55">
        <v>8.4628219999999992</v>
      </c>
      <c r="AS55">
        <v>9.9250740000000004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76.361481999999981</v>
      </c>
      <c r="BA55">
        <f t="shared" si="1"/>
        <v>1975.1884019999993</v>
      </c>
      <c r="BD55">
        <v>6.94</v>
      </c>
      <c r="BE55">
        <v>1.84</v>
      </c>
      <c r="BF55">
        <v>2.87</v>
      </c>
      <c r="BG55">
        <v>1.72</v>
      </c>
      <c r="BH55">
        <v>6.04</v>
      </c>
      <c r="BI55">
        <v>1.44</v>
      </c>
      <c r="BJ55">
        <v>0.95</v>
      </c>
      <c r="BK55">
        <v>1.71</v>
      </c>
      <c r="BL55">
        <v>0</v>
      </c>
      <c r="BM55">
        <v>0.16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1.57</v>
      </c>
      <c r="BT55">
        <v>2.739954</v>
      </c>
      <c r="BU55">
        <v>1.2859339999999999</v>
      </c>
      <c r="BV55">
        <v>1.861016</v>
      </c>
      <c r="BW55">
        <v>1.861453</v>
      </c>
      <c r="BX55">
        <v>1.8774740000000001</v>
      </c>
      <c r="BY55">
        <v>2.5718679999999998</v>
      </c>
      <c r="BZ55">
        <v>1.2722169999999999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3.3948659999999999</v>
      </c>
      <c r="CK55">
        <v>1.792133</v>
      </c>
      <c r="CL55">
        <v>1.856811</v>
      </c>
      <c r="CM55">
        <v>3.365221</v>
      </c>
      <c r="CN55">
        <v>3.3948659999999999</v>
      </c>
      <c r="CO55">
        <v>3.2371249999999998</v>
      </c>
      <c r="CP55">
        <v>4.080495</v>
      </c>
      <c r="CQ55">
        <v>3.3194249999999998</v>
      </c>
      <c r="CR55">
        <v>0.810867</v>
      </c>
      <c r="CS55">
        <v>1.3385050000000001</v>
      </c>
      <c r="CT55">
        <v>0</v>
      </c>
      <c r="CU55">
        <v>0</v>
      </c>
      <c r="CV55">
        <v>0</v>
      </c>
      <c r="CW55">
        <v>0.92125199999999996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76.361481999999981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442.6884</v>
      </c>
      <c r="L56">
        <v>317.28560399999998</v>
      </c>
      <c r="M56">
        <v>89.035944000000001</v>
      </c>
      <c r="N56">
        <v>114.17551899999999</v>
      </c>
      <c r="O56">
        <v>119.57368200000001</v>
      </c>
      <c r="P56">
        <v>117.85553400000001</v>
      </c>
      <c r="Q56">
        <v>11.38035</v>
      </c>
      <c r="R56">
        <v>25.226436</v>
      </c>
      <c r="S56">
        <v>13.917453999999999</v>
      </c>
      <c r="T56">
        <v>0.53659199999999996</v>
      </c>
      <c r="U56">
        <v>267.51027599999998</v>
      </c>
      <c r="V56">
        <v>4.907038</v>
      </c>
      <c r="W56">
        <v>25.160416000000001</v>
      </c>
      <c r="X56">
        <v>81.246544999999998</v>
      </c>
      <c r="Y56">
        <v>0</v>
      </c>
      <c r="Z56">
        <v>6.2798509999999998</v>
      </c>
      <c r="AA56">
        <v>0</v>
      </c>
      <c r="AB56">
        <v>3.324954</v>
      </c>
      <c r="AC56">
        <v>0</v>
      </c>
      <c r="AD56">
        <v>1.3098590000000001</v>
      </c>
      <c r="AE56">
        <v>0</v>
      </c>
      <c r="AF56">
        <v>8.7617809999999992</v>
      </c>
      <c r="AG56">
        <v>42.301079999999999</v>
      </c>
      <c r="AH56">
        <v>0</v>
      </c>
      <c r="AI56">
        <v>0</v>
      </c>
      <c r="AJ56">
        <v>0</v>
      </c>
      <c r="AK56">
        <v>52.165365999999999</v>
      </c>
      <c r="AL56">
        <v>64.022132999999997</v>
      </c>
      <c r="AM56">
        <v>0</v>
      </c>
      <c r="AN56">
        <v>0.71330300000000002</v>
      </c>
      <c r="AO56">
        <v>0</v>
      </c>
      <c r="AP56">
        <v>2.4549080000000001</v>
      </c>
      <c r="AQ56">
        <v>0</v>
      </c>
      <c r="AR56">
        <v>8.4628219999999992</v>
      </c>
      <c r="AS56">
        <v>9.9250740000000004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76.361481999999981</v>
      </c>
      <c r="BA56">
        <f t="shared" si="1"/>
        <v>1920.9523369999993</v>
      </c>
      <c r="BD56">
        <v>6.94</v>
      </c>
      <c r="BE56">
        <v>1.84</v>
      </c>
      <c r="BF56">
        <v>2.87</v>
      </c>
      <c r="BG56">
        <v>1.72</v>
      </c>
      <c r="BH56">
        <v>6.04</v>
      </c>
      <c r="BI56">
        <v>1.44</v>
      </c>
      <c r="BJ56">
        <v>0.95</v>
      </c>
      <c r="BK56">
        <v>1.71</v>
      </c>
      <c r="BL56">
        <v>0</v>
      </c>
      <c r="BM56">
        <v>0.16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1.57</v>
      </c>
      <c r="BT56">
        <v>2.739954</v>
      </c>
      <c r="BU56">
        <v>1.2859339999999999</v>
      </c>
      <c r="BV56">
        <v>1.861016</v>
      </c>
      <c r="BW56">
        <v>1.861453</v>
      </c>
      <c r="BX56">
        <v>1.8774740000000001</v>
      </c>
      <c r="BY56">
        <v>2.5718679999999998</v>
      </c>
      <c r="BZ56">
        <v>1.2722169999999999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3.3948659999999999</v>
      </c>
      <c r="CK56">
        <v>1.792133</v>
      </c>
      <c r="CL56">
        <v>1.856811</v>
      </c>
      <c r="CM56">
        <v>3.365221</v>
      </c>
      <c r="CN56">
        <v>3.3948659999999999</v>
      </c>
      <c r="CO56">
        <v>3.2371249999999998</v>
      </c>
      <c r="CP56">
        <v>4.080495</v>
      </c>
      <c r="CQ56">
        <v>3.3194249999999998</v>
      </c>
      <c r="CR56">
        <v>0.810867</v>
      </c>
      <c r="CS56">
        <v>1.3385050000000001</v>
      </c>
      <c r="CT56">
        <v>0</v>
      </c>
      <c r="CU56">
        <v>0</v>
      </c>
      <c r="CV56">
        <v>0</v>
      </c>
      <c r="CW56">
        <v>0.92125199999999996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76.361481999999981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397.65300000000002</v>
      </c>
      <c r="L57">
        <v>317.28560399999998</v>
      </c>
      <c r="M57">
        <v>89.035944000000001</v>
      </c>
      <c r="N57">
        <v>114.17551899999999</v>
      </c>
      <c r="O57">
        <v>119.57368200000001</v>
      </c>
      <c r="P57">
        <v>117.85553400000001</v>
      </c>
      <c r="Q57">
        <v>11.38035</v>
      </c>
      <c r="R57">
        <v>25.226436</v>
      </c>
      <c r="S57">
        <v>13.917453999999999</v>
      </c>
      <c r="T57">
        <v>0.53659199999999996</v>
      </c>
      <c r="U57">
        <v>267.51027599999998</v>
      </c>
      <c r="V57">
        <v>4.907038</v>
      </c>
      <c r="W57">
        <v>25.160416000000001</v>
      </c>
      <c r="X57">
        <v>81.246544999999998</v>
      </c>
      <c r="Y57">
        <v>0</v>
      </c>
      <c r="Z57">
        <v>6.2798509999999998</v>
      </c>
      <c r="AA57">
        <v>0</v>
      </c>
      <c r="AB57">
        <v>3.324954</v>
      </c>
      <c r="AC57">
        <v>0</v>
      </c>
      <c r="AD57">
        <v>1.3098590000000001</v>
      </c>
      <c r="AE57">
        <v>0</v>
      </c>
      <c r="AF57">
        <v>8.7617809999999992</v>
      </c>
      <c r="AG57">
        <v>42.301079999999999</v>
      </c>
      <c r="AH57">
        <v>0</v>
      </c>
      <c r="AI57">
        <v>0</v>
      </c>
      <c r="AJ57">
        <v>0</v>
      </c>
      <c r="AK57">
        <v>52.165365999999999</v>
      </c>
      <c r="AL57">
        <v>12.247712</v>
      </c>
      <c r="AM57">
        <v>0</v>
      </c>
      <c r="AN57">
        <v>0.71330300000000002</v>
      </c>
      <c r="AO57">
        <v>0</v>
      </c>
      <c r="AP57">
        <v>2.4549080000000001</v>
      </c>
      <c r="AQ57">
        <v>0</v>
      </c>
      <c r="AR57">
        <v>14.809939</v>
      </c>
      <c r="AS57">
        <v>9.9250740000000004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76.361481999999981</v>
      </c>
      <c r="BA57">
        <f t="shared" si="1"/>
        <v>1830.4896329999995</v>
      </c>
      <c r="BD57">
        <v>6.94</v>
      </c>
      <c r="BE57">
        <v>1.84</v>
      </c>
      <c r="BF57">
        <v>2.87</v>
      </c>
      <c r="BG57">
        <v>1.72</v>
      </c>
      <c r="BH57">
        <v>6.04</v>
      </c>
      <c r="BI57">
        <v>1.44</v>
      </c>
      <c r="BJ57">
        <v>0.95</v>
      </c>
      <c r="BK57">
        <v>1.71</v>
      </c>
      <c r="BL57">
        <v>0</v>
      </c>
      <c r="BM57">
        <v>0.16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1.57</v>
      </c>
      <c r="BT57">
        <v>2.739954</v>
      </c>
      <c r="BU57">
        <v>1.2859339999999999</v>
      </c>
      <c r="BV57">
        <v>1.861016</v>
      </c>
      <c r="BW57">
        <v>1.861453</v>
      </c>
      <c r="BX57">
        <v>1.8774740000000001</v>
      </c>
      <c r="BY57">
        <v>2.5718679999999998</v>
      </c>
      <c r="BZ57">
        <v>1.2722169999999999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3.3948659999999999</v>
      </c>
      <c r="CK57">
        <v>1.792133</v>
      </c>
      <c r="CL57">
        <v>1.856811</v>
      </c>
      <c r="CM57">
        <v>3.365221</v>
      </c>
      <c r="CN57">
        <v>3.3948659999999999</v>
      </c>
      <c r="CO57">
        <v>3.2371249999999998</v>
      </c>
      <c r="CP57">
        <v>4.080495</v>
      </c>
      <c r="CQ57">
        <v>3.3194249999999998</v>
      </c>
      <c r="CR57">
        <v>0.810867</v>
      </c>
      <c r="CS57">
        <v>1.3385050000000001</v>
      </c>
      <c r="CT57">
        <v>0</v>
      </c>
      <c r="CU57">
        <v>0</v>
      </c>
      <c r="CV57">
        <v>0</v>
      </c>
      <c r="CW57">
        <v>0.92125199999999996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76.361481999999981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355.44411600000001</v>
      </c>
      <c r="L58">
        <v>317.28560399999998</v>
      </c>
      <c r="M58">
        <v>89.035944000000001</v>
      </c>
      <c r="N58">
        <v>114.17551899999999</v>
      </c>
      <c r="O58">
        <v>119.57368200000001</v>
      </c>
      <c r="P58">
        <v>117.85553400000001</v>
      </c>
      <c r="Q58">
        <v>11.38035</v>
      </c>
      <c r="R58">
        <v>25.226436</v>
      </c>
      <c r="S58">
        <v>13.917453999999999</v>
      </c>
      <c r="T58">
        <v>0.53659199999999996</v>
      </c>
      <c r="U58">
        <v>267.51027599999998</v>
      </c>
      <c r="V58">
        <v>4.907038</v>
      </c>
      <c r="W58">
        <v>25.160416000000001</v>
      </c>
      <c r="X58">
        <v>81.246544999999998</v>
      </c>
      <c r="Y58">
        <v>0</v>
      </c>
      <c r="Z58">
        <v>6.2798509999999998</v>
      </c>
      <c r="AA58">
        <v>0</v>
      </c>
      <c r="AB58">
        <v>3.324954</v>
      </c>
      <c r="AC58">
        <v>0</v>
      </c>
      <c r="AD58">
        <v>1.3098590000000001</v>
      </c>
      <c r="AE58">
        <v>0</v>
      </c>
      <c r="AF58">
        <v>8.7617809999999992</v>
      </c>
      <c r="AG58">
        <v>42.301079999999999</v>
      </c>
      <c r="AH58">
        <v>0</v>
      </c>
      <c r="AI58">
        <v>0</v>
      </c>
      <c r="AJ58">
        <v>0</v>
      </c>
      <c r="AK58">
        <v>52.165365999999999</v>
      </c>
      <c r="AL58">
        <v>2.4495420000000001</v>
      </c>
      <c r="AM58">
        <v>0</v>
      </c>
      <c r="AN58">
        <v>0.71330300000000002</v>
      </c>
      <c r="AO58">
        <v>0</v>
      </c>
      <c r="AP58">
        <v>2.4549080000000001</v>
      </c>
      <c r="AQ58">
        <v>0</v>
      </c>
      <c r="AR58">
        <v>14.809939</v>
      </c>
      <c r="AS58">
        <v>9.9250740000000004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76.361481999999981</v>
      </c>
      <c r="BA58">
        <f t="shared" si="1"/>
        <v>1778.4825789999993</v>
      </c>
      <c r="BD58">
        <v>6.94</v>
      </c>
      <c r="BE58">
        <v>1.84</v>
      </c>
      <c r="BF58">
        <v>2.87</v>
      </c>
      <c r="BG58">
        <v>1.72</v>
      </c>
      <c r="BH58">
        <v>6.04</v>
      </c>
      <c r="BI58">
        <v>1.44</v>
      </c>
      <c r="BJ58">
        <v>0.95</v>
      </c>
      <c r="BK58">
        <v>1.71</v>
      </c>
      <c r="BL58">
        <v>0</v>
      </c>
      <c r="BM58">
        <v>0.16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1.57</v>
      </c>
      <c r="BT58">
        <v>2.739954</v>
      </c>
      <c r="BU58">
        <v>1.2859339999999999</v>
      </c>
      <c r="BV58">
        <v>1.861016</v>
      </c>
      <c r="BW58">
        <v>1.861453</v>
      </c>
      <c r="BX58">
        <v>1.8774740000000001</v>
      </c>
      <c r="BY58">
        <v>2.5718679999999998</v>
      </c>
      <c r="BZ58">
        <v>1.2722169999999999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3.3948659999999999</v>
      </c>
      <c r="CK58">
        <v>1.792133</v>
      </c>
      <c r="CL58">
        <v>1.856811</v>
      </c>
      <c r="CM58">
        <v>3.365221</v>
      </c>
      <c r="CN58">
        <v>3.3948659999999999</v>
      </c>
      <c r="CO58">
        <v>3.2371249999999998</v>
      </c>
      <c r="CP58">
        <v>4.080495</v>
      </c>
      <c r="CQ58">
        <v>3.3194249999999998</v>
      </c>
      <c r="CR58">
        <v>0.810867</v>
      </c>
      <c r="CS58">
        <v>1.3385050000000001</v>
      </c>
      <c r="CT58">
        <v>0</v>
      </c>
      <c r="CU58">
        <v>0</v>
      </c>
      <c r="CV58">
        <v>0</v>
      </c>
      <c r="CW58">
        <v>0.92125199999999996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76.361481999999981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358.13082600000001</v>
      </c>
      <c r="L59">
        <v>317.28560399999998</v>
      </c>
      <c r="M59">
        <v>89.035944000000001</v>
      </c>
      <c r="N59">
        <v>114.17551899999999</v>
      </c>
      <c r="O59">
        <v>119.57368200000001</v>
      </c>
      <c r="P59">
        <v>117.85553400000001</v>
      </c>
      <c r="Q59">
        <v>10.676501999999999</v>
      </c>
      <c r="R59">
        <v>25.226436</v>
      </c>
      <c r="S59">
        <v>9.6522500000000004</v>
      </c>
      <c r="T59">
        <v>0.53659199999999996</v>
      </c>
      <c r="U59">
        <v>267.51027599999998</v>
      </c>
      <c r="V59">
        <v>1.0955889999999999</v>
      </c>
      <c r="W59">
        <v>25.160416000000001</v>
      </c>
      <c r="X59">
        <v>81.246544999999998</v>
      </c>
      <c r="Y59">
        <v>0</v>
      </c>
      <c r="Z59">
        <v>1.05402</v>
      </c>
      <c r="AA59">
        <v>0</v>
      </c>
      <c r="AB59">
        <v>3.324954</v>
      </c>
      <c r="AC59">
        <v>0</v>
      </c>
      <c r="AD59">
        <v>1.3098590000000001</v>
      </c>
      <c r="AE59">
        <v>0</v>
      </c>
      <c r="AF59">
        <v>8.7617809999999992</v>
      </c>
      <c r="AG59">
        <v>42.301079999999999</v>
      </c>
      <c r="AH59">
        <v>0</v>
      </c>
      <c r="AI59">
        <v>0</v>
      </c>
      <c r="AJ59">
        <v>0</v>
      </c>
      <c r="AK59">
        <v>52.165365999999999</v>
      </c>
      <c r="AL59">
        <v>2.4495420000000001</v>
      </c>
      <c r="AM59">
        <v>0</v>
      </c>
      <c r="AN59">
        <v>0.71330300000000002</v>
      </c>
      <c r="AO59">
        <v>0</v>
      </c>
      <c r="AP59">
        <v>2.4549080000000001</v>
      </c>
      <c r="AQ59">
        <v>0</v>
      </c>
      <c r="AR59">
        <v>14.809939</v>
      </c>
      <c r="AS59">
        <v>9.9250740000000004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76.361481999999981</v>
      </c>
      <c r="BA59">
        <f t="shared" si="1"/>
        <v>1767.1629569999996</v>
      </c>
      <c r="BD59">
        <v>6.94</v>
      </c>
      <c r="BE59">
        <v>1.84</v>
      </c>
      <c r="BF59">
        <v>2.87</v>
      </c>
      <c r="BG59">
        <v>1.72</v>
      </c>
      <c r="BH59">
        <v>6.04</v>
      </c>
      <c r="BI59">
        <v>1.44</v>
      </c>
      <c r="BJ59">
        <v>0.95</v>
      </c>
      <c r="BK59">
        <v>1.71</v>
      </c>
      <c r="BL59">
        <v>0</v>
      </c>
      <c r="BM59">
        <v>0.16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1.57</v>
      </c>
      <c r="BT59">
        <v>2.739954</v>
      </c>
      <c r="BU59">
        <v>1.2859339999999999</v>
      </c>
      <c r="BV59">
        <v>1.861016</v>
      </c>
      <c r="BW59">
        <v>1.861453</v>
      </c>
      <c r="BX59">
        <v>1.8774740000000001</v>
      </c>
      <c r="BY59">
        <v>2.5718679999999998</v>
      </c>
      <c r="BZ59">
        <v>1.2722169999999999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3.3948659999999999</v>
      </c>
      <c r="CK59">
        <v>1.792133</v>
      </c>
      <c r="CL59">
        <v>1.856811</v>
      </c>
      <c r="CM59">
        <v>3.365221</v>
      </c>
      <c r="CN59">
        <v>3.3948659999999999</v>
      </c>
      <c r="CO59">
        <v>3.2371249999999998</v>
      </c>
      <c r="CP59">
        <v>4.080495</v>
      </c>
      <c r="CQ59">
        <v>3.3194249999999998</v>
      </c>
      <c r="CR59">
        <v>0.810867</v>
      </c>
      <c r="CS59">
        <v>1.3385050000000001</v>
      </c>
      <c r="CT59">
        <v>0</v>
      </c>
      <c r="CU59">
        <v>0</v>
      </c>
      <c r="CV59">
        <v>0</v>
      </c>
      <c r="CW59">
        <v>0.92125199999999996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76.361481999999981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358.12413600000002</v>
      </c>
      <c r="L60">
        <v>317.28560399999998</v>
      </c>
      <c r="M60">
        <v>89.035944000000001</v>
      </c>
      <c r="N60">
        <v>114.17551899999999</v>
      </c>
      <c r="O60">
        <v>119.57368200000001</v>
      </c>
      <c r="P60">
        <v>117.85553400000001</v>
      </c>
      <c r="Q60">
        <v>10.676501999999999</v>
      </c>
      <c r="R60">
        <v>13.263013000000001</v>
      </c>
      <c r="S60">
        <v>9.6522500000000004</v>
      </c>
      <c r="T60">
        <v>0.53659199999999996</v>
      </c>
      <c r="U60">
        <v>267.51027599999998</v>
      </c>
      <c r="V60">
        <v>0</v>
      </c>
      <c r="W60">
        <v>11.4984</v>
      </c>
      <c r="X60">
        <v>81.246544999999998</v>
      </c>
      <c r="Y60">
        <v>0</v>
      </c>
      <c r="Z60">
        <v>0</v>
      </c>
      <c r="AA60">
        <v>0</v>
      </c>
      <c r="AB60">
        <v>3.324954</v>
      </c>
      <c r="AC60">
        <v>0</v>
      </c>
      <c r="AD60">
        <v>1.3098590000000001</v>
      </c>
      <c r="AE60">
        <v>0</v>
      </c>
      <c r="AF60">
        <v>8.7617809999999992</v>
      </c>
      <c r="AG60">
        <v>42.301079999999999</v>
      </c>
      <c r="AH60">
        <v>0</v>
      </c>
      <c r="AI60">
        <v>0</v>
      </c>
      <c r="AJ60">
        <v>0</v>
      </c>
      <c r="AK60">
        <v>52.165365999999999</v>
      </c>
      <c r="AL60">
        <v>2.4495420000000001</v>
      </c>
      <c r="AM60">
        <v>0</v>
      </c>
      <c r="AN60">
        <v>0.71330300000000002</v>
      </c>
      <c r="AO60">
        <v>0</v>
      </c>
      <c r="AP60">
        <v>2.4549080000000001</v>
      </c>
      <c r="AQ60">
        <v>0</v>
      </c>
      <c r="AR60">
        <v>14.809939</v>
      </c>
      <c r="AS60">
        <v>9.9250740000000004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76.361481999999981</v>
      </c>
      <c r="BA60">
        <f t="shared" si="1"/>
        <v>1739.3812189999996</v>
      </c>
      <c r="BD60">
        <v>6.94</v>
      </c>
      <c r="BE60">
        <v>1.84</v>
      </c>
      <c r="BF60">
        <v>2.87</v>
      </c>
      <c r="BG60">
        <v>1.72</v>
      </c>
      <c r="BH60">
        <v>6.04</v>
      </c>
      <c r="BI60">
        <v>1.44</v>
      </c>
      <c r="BJ60">
        <v>0.95</v>
      </c>
      <c r="BK60">
        <v>1.71</v>
      </c>
      <c r="BL60">
        <v>0</v>
      </c>
      <c r="BM60">
        <v>0.16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1.57</v>
      </c>
      <c r="BT60">
        <v>2.739954</v>
      </c>
      <c r="BU60">
        <v>1.2859339999999999</v>
      </c>
      <c r="BV60">
        <v>1.861016</v>
      </c>
      <c r="BW60">
        <v>1.861453</v>
      </c>
      <c r="BX60">
        <v>1.8774740000000001</v>
      </c>
      <c r="BY60">
        <v>2.5718679999999998</v>
      </c>
      <c r="BZ60">
        <v>1.2722169999999999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3.3948659999999999</v>
      </c>
      <c r="CK60">
        <v>1.792133</v>
      </c>
      <c r="CL60">
        <v>1.856811</v>
      </c>
      <c r="CM60">
        <v>3.365221</v>
      </c>
      <c r="CN60">
        <v>3.3948659999999999</v>
      </c>
      <c r="CO60">
        <v>3.2371249999999998</v>
      </c>
      <c r="CP60">
        <v>4.080495</v>
      </c>
      <c r="CQ60">
        <v>3.3194249999999998</v>
      </c>
      <c r="CR60">
        <v>0.810867</v>
      </c>
      <c r="CS60">
        <v>1.3385050000000001</v>
      </c>
      <c r="CT60">
        <v>0</v>
      </c>
      <c r="CU60">
        <v>0</v>
      </c>
      <c r="CV60">
        <v>0</v>
      </c>
      <c r="CW60">
        <v>0.92125199999999996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76.361481999999981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358.32138700000002</v>
      </c>
      <c r="L61">
        <v>323.21537799999999</v>
      </c>
      <c r="M61">
        <v>89.035944000000001</v>
      </c>
      <c r="N61">
        <v>114.17551899999999</v>
      </c>
      <c r="O61">
        <v>119.57368200000001</v>
      </c>
      <c r="P61">
        <v>117.85553400000001</v>
      </c>
      <c r="Q61">
        <v>10.682314</v>
      </c>
      <c r="R61">
        <v>17.724882999999998</v>
      </c>
      <c r="S61">
        <v>10.368143</v>
      </c>
      <c r="T61">
        <v>0.53659199999999996</v>
      </c>
      <c r="U61">
        <v>267.51027599999998</v>
      </c>
      <c r="V61">
        <v>0</v>
      </c>
      <c r="W61">
        <v>11.4984</v>
      </c>
      <c r="X61">
        <v>60.731414000000001</v>
      </c>
      <c r="Y61">
        <v>0</v>
      </c>
      <c r="Z61">
        <v>0</v>
      </c>
      <c r="AA61">
        <v>0</v>
      </c>
      <c r="AB61">
        <v>3.324954</v>
      </c>
      <c r="AC61">
        <v>0</v>
      </c>
      <c r="AD61">
        <v>1.3098590000000001</v>
      </c>
      <c r="AE61">
        <v>0</v>
      </c>
      <c r="AF61">
        <v>8.7617809999999992</v>
      </c>
      <c r="AG61">
        <v>42.301079999999999</v>
      </c>
      <c r="AH61">
        <v>0</v>
      </c>
      <c r="AI61">
        <v>0</v>
      </c>
      <c r="AJ61">
        <v>0</v>
      </c>
      <c r="AK61">
        <v>52.165365999999999</v>
      </c>
      <c r="AL61">
        <v>2.4495420000000001</v>
      </c>
      <c r="AM61">
        <v>0</v>
      </c>
      <c r="AN61">
        <v>0.71330300000000002</v>
      </c>
      <c r="AO61">
        <v>0</v>
      </c>
      <c r="AP61">
        <v>1.841181</v>
      </c>
      <c r="AQ61">
        <v>0</v>
      </c>
      <c r="AR61">
        <v>14.809939</v>
      </c>
      <c r="AS61">
        <v>9.9250740000000004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76.651903999999988</v>
      </c>
      <c r="BA61">
        <f t="shared" si="1"/>
        <v>1729.8533829999997</v>
      </c>
      <c r="BD61">
        <v>6.94</v>
      </c>
      <c r="BE61">
        <v>1.84</v>
      </c>
      <c r="BF61">
        <v>2.87</v>
      </c>
      <c r="BG61">
        <v>1.72</v>
      </c>
      <c r="BH61">
        <v>6.04</v>
      </c>
      <c r="BI61">
        <v>1.44</v>
      </c>
      <c r="BJ61">
        <v>0.95</v>
      </c>
      <c r="BK61">
        <v>1.71</v>
      </c>
      <c r="BL61">
        <v>0</v>
      </c>
      <c r="BM61">
        <v>0.16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1.57</v>
      </c>
      <c r="BT61">
        <v>2.739954</v>
      </c>
      <c r="BU61">
        <v>1.22078</v>
      </c>
      <c r="BV61">
        <v>1.861016</v>
      </c>
      <c r="BW61">
        <v>1.861453</v>
      </c>
      <c r="BX61">
        <v>1.8774740000000001</v>
      </c>
      <c r="BY61">
        <v>2.5718679999999998</v>
      </c>
      <c r="BZ61">
        <v>1.2722169999999999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3.7504420000000001</v>
      </c>
      <c r="CK61">
        <v>1.792133</v>
      </c>
      <c r="CL61">
        <v>1.856811</v>
      </c>
      <c r="CM61">
        <v>3.365221</v>
      </c>
      <c r="CN61">
        <v>3.3948659999999999</v>
      </c>
      <c r="CO61">
        <v>3.2371249999999998</v>
      </c>
      <c r="CP61">
        <v>4.080495</v>
      </c>
      <c r="CQ61">
        <v>3.3194249999999998</v>
      </c>
      <c r="CR61">
        <v>0.810867</v>
      </c>
      <c r="CS61">
        <v>1.3385050000000001</v>
      </c>
      <c r="CT61">
        <v>0</v>
      </c>
      <c r="CU61">
        <v>0</v>
      </c>
      <c r="CV61">
        <v>0</v>
      </c>
      <c r="CW61">
        <v>0.92125199999999996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76.651903999999988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358.31503300000003</v>
      </c>
      <c r="L62">
        <v>323.21537799999999</v>
      </c>
      <c r="M62">
        <v>89.035944000000001</v>
      </c>
      <c r="N62">
        <v>114.17551899999999</v>
      </c>
      <c r="O62">
        <v>119.57368200000001</v>
      </c>
      <c r="P62">
        <v>117.85553400000001</v>
      </c>
      <c r="Q62">
        <v>10.682314</v>
      </c>
      <c r="R62">
        <v>17.724882999999998</v>
      </c>
      <c r="S62">
        <v>10.368143</v>
      </c>
      <c r="T62">
        <v>0.53659199999999996</v>
      </c>
      <c r="U62">
        <v>267.51027599999998</v>
      </c>
      <c r="V62">
        <v>0</v>
      </c>
      <c r="W62">
        <v>11.4984</v>
      </c>
      <c r="X62">
        <v>33.536999999999999</v>
      </c>
      <c r="Y62">
        <v>0</v>
      </c>
      <c r="Z62">
        <v>0</v>
      </c>
      <c r="AA62">
        <v>0</v>
      </c>
      <c r="AB62">
        <v>3.324954</v>
      </c>
      <c r="AC62">
        <v>0</v>
      </c>
      <c r="AD62">
        <v>1.3098590000000001</v>
      </c>
      <c r="AE62">
        <v>0</v>
      </c>
      <c r="AF62">
        <v>8.7617809999999992</v>
      </c>
      <c r="AG62">
        <v>42.301079999999999</v>
      </c>
      <c r="AH62">
        <v>0</v>
      </c>
      <c r="AI62">
        <v>0</v>
      </c>
      <c r="AJ62">
        <v>0</v>
      </c>
      <c r="AK62">
        <v>52.165365999999999</v>
      </c>
      <c r="AL62">
        <v>2.4495420000000001</v>
      </c>
      <c r="AM62">
        <v>0</v>
      </c>
      <c r="AN62">
        <v>0.71330300000000002</v>
      </c>
      <c r="AO62">
        <v>0</v>
      </c>
      <c r="AP62">
        <v>1.841181</v>
      </c>
      <c r="AQ62">
        <v>0</v>
      </c>
      <c r="AR62">
        <v>14.809939</v>
      </c>
      <c r="AS62">
        <v>9.9250740000000004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76.921584999999979</v>
      </c>
      <c r="BA62">
        <f t="shared" si="1"/>
        <v>1702.9222959999995</v>
      </c>
      <c r="BD62">
        <v>6.94</v>
      </c>
      <c r="BE62">
        <v>1.84</v>
      </c>
      <c r="BF62">
        <v>2.87</v>
      </c>
      <c r="BG62">
        <v>1.72</v>
      </c>
      <c r="BH62">
        <v>6.04</v>
      </c>
      <c r="BI62">
        <v>1.41</v>
      </c>
      <c r="BJ62">
        <v>0.94</v>
      </c>
      <c r="BK62">
        <v>1.71</v>
      </c>
      <c r="BL62">
        <v>0</v>
      </c>
      <c r="BM62">
        <v>0.16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1.57</v>
      </c>
      <c r="BT62">
        <v>2.739954</v>
      </c>
      <c r="BU62">
        <v>1.22078</v>
      </c>
      <c r="BV62">
        <v>1.861016</v>
      </c>
      <c r="BW62">
        <v>1.861453</v>
      </c>
      <c r="BX62">
        <v>1.8774740000000001</v>
      </c>
      <c r="BY62">
        <v>2.5718679999999998</v>
      </c>
      <c r="BZ62">
        <v>1.2722169999999999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4.0601229999999999</v>
      </c>
      <c r="CK62">
        <v>1.792133</v>
      </c>
      <c r="CL62">
        <v>1.856811</v>
      </c>
      <c r="CM62">
        <v>3.365221</v>
      </c>
      <c r="CN62">
        <v>3.3948659999999999</v>
      </c>
      <c r="CO62">
        <v>3.2371249999999998</v>
      </c>
      <c r="CP62">
        <v>4.080495</v>
      </c>
      <c r="CQ62">
        <v>3.3194249999999998</v>
      </c>
      <c r="CR62">
        <v>0.810867</v>
      </c>
      <c r="CS62">
        <v>1.3385050000000001</v>
      </c>
      <c r="CT62">
        <v>0</v>
      </c>
      <c r="CU62">
        <v>0</v>
      </c>
      <c r="CV62">
        <v>0</v>
      </c>
      <c r="CW62">
        <v>0.92125199999999996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76.921584999999979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358.32138700000002</v>
      </c>
      <c r="L63">
        <v>323.21537799999999</v>
      </c>
      <c r="M63">
        <v>89.035944000000001</v>
      </c>
      <c r="N63">
        <v>114.17551899999999</v>
      </c>
      <c r="O63">
        <v>119.57368200000001</v>
      </c>
      <c r="P63">
        <v>117.85553400000001</v>
      </c>
      <c r="Q63">
        <v>11.164519</v>
      </c>
      <c r="R63">
        <v>21.412130999999999</v>
      </c>
      <c r="S63">
        <v>13.281898</v>
      </c>
      <c r="T63">
        <v>0.53659199999999996</v>
      </c>
      <c r="U63">
        <v>267.51027599999998</v>
      </c>
      <c r="V63">
        <v>0</v>
      </c>
      <c r="W63">
        <v>11.4984</v>
      </c>
      <c r="X63">
        <v>38.328000000000003</v>
      </c>
      <c r="Y63">
        <v>0</v>
      </c>
      <c r="Z63">
        <v>0</v>
      </c>
      <c r="AA63">
        <v>0</v>
      </c>
      <c r="AB63">
        <v>3.324954</v>
      </c>
      <c r="AC63">
        <v>0</v>
      </c>
      <c r="AD63">
        <v>1.3098590000000001</v>
      </c>
      <c r="AE63">
        <v>0</v>
      </c>
      <c r="AF63">
        <v>8.7617809999999992</v>
      </c>
      <c r="AG63">
        <v>42.301079999999999</v>
      </c>
      <c r="AH63">
        <v>0</v>
      </c>
      <c r="AI63">
        <v>0</v>
      </c>
      <c r="AJ63">
        <v>0</v>
      </c>
      <c r="AK63">
        <v>52.165365999999999</v>
      </c>
      <c r="AL63">
        <v>2.4495420000000001</v>
      </c>
      <c r="AM63">
        <v>0</v>
      </c>
      <c r="AN63">
        <v>0.71330300000000002</v>
      </c>
      <c r="AO63">
        <v>0</v>
      </c>
      <c r="AP63">
        <v>1.841181</v>
      </c>
      <c r="AQ63">
        <v>0</v>
      </c>
      <c r="AR63">
        <v>14.809939</v>
      </c>
      <c r="AS63">
        <v>12.889706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77.086184999999986</v>
      </c>
      <c r="BA63">
        <f t="shared" si="1"/>
        <v>1717.9320899999993</v>
      </c>
      <c r="BD63">
        <v>6.94</v>
      </c>
      <c r="BE63">
        <v>1.84</v>
      </c>
      <c r="BF63">
        <v>2.87</v>
      </c>
      <c r="BG63">
        <v>1.72</v>
      </c>
      <c r="BH63">
        <v>6.04</v>
      </c>
      <c r="BI63">
        <v>1.41</v>
      </c>
      <c r="BJ63">
        <v>0.94</v>
      </c>
      <c r="BK63">
        <v>1.71</v>
      </c>
      <c r="BL63">
        <v>0</v>
      </c>
      <c r="BM63">
        <v>0.16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1.57</v>
      </c>
      <c r="BT63">
        <v>2.739954</v>
      </c>
      <c r="BU63">
        <v>1.22078</v>
      </c>
      <c r="BV63">
        <v>1.861016</v>
      </c>
      <c r="BW63">
        <v>1.861453</v>
      </c>
      <c r="BX63">
        <v>1.8774740000000001</v>
      </c>
      <c r="BY63">
        <v>2.5718679999999998</v>
      </c>
      <c r="BZ63">
        <v>1.2722169999999999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4.224723</v>
      </c>
      <c r="CK63">
        <v>1.792133</v>
      </c>
      <c r="CL63">
        <v>1.856811</v>
      </c>
      <c r="CM63">
        <v>3.365221</v>
      </c>
      <c r="CN63">
        <v>3.3948659999999999</v>
      </c>
      <c r="CO63">
        <v>3.2371249999999998</v>
      </c>
      <c r="CP63">
        <v>4.080495</v>
      </c>
      <c r="CQ63">
        <v>3.3194249999999998</v>
      </c>
      <c r="CR63">
        <v>0.810867</v>
      </c>
      <c r="CS63">
        <v>1.3385050000000001</v>
      </c>
      <c r="CT63">
        <v>0</v>
      </c>
      <c r="CU63">
        <v>0</v>
      </c>
      <c r="CV63">
        <v>0</v>
      </c>
      <c r="CW63">
        <v>0.92125199999999996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77.086184999999986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358.31503300000003</v>
      </c>
      <c r="L64">
        <v>323.21537799999999</v>
      </c>
      <c r="M64">
        <v>89.035944000000001</v>
      </c>
      <c r="N64">
        <v>114.17551899999999</v>
      </c>
      <c r="O64">
        <v>119.57368200000001</v>
      </c>
      <c r="P64">
        <v>117.85553400000001</v>
      </c>
      <c r="Q64">
        <v>11.164519</v>
      </c>
      <c r="R64">
        <v>21.412130999999999</v>
      </c>
      <c r="S64">
        <v>13.281898</v>
      </c>
      <c r="T64">
        <v>0.53659199999999996</v>
      </c>
      <c r="U64">
        <v>267.51027599999998</v>
      </c>
      <c r="V64">
        <v>0</v>
      </c>
      <c r="W64">
        <v>11.4984</v>
      </c>
      <c r="X64">
        <v>43.119</v>
      </c>
      <c r="Y64">
        <v>0</v>
      </c>
      <c r="Z64">
        <v>0</v>
      </c>
      <c r="AA64">
        <v>0</v>
      </c>
      <c r="AB64">
        <v>3.324954</v>
      </c>
      <c r="AC64">
        <v>0</v>
      </c>
      <c r="AD64">
        <v>1.3098590000000001</v>
      </c>
      <c r="AE64">
        <v>0</v>
      </c>
      <c r="AF64">
        <v>8.7617809999999992</v>
      </c>
      <c r="AG64">
        <v>42.301079999999999</v>
      </c>
      <c r="AH64">
        <v>0</v>
      </c>
      <c r="AI64">
        <v>0</v>
      </c>
      <c r="AJ64">
        <v>0</v>
      </c>
      <c r="AK64">
        <v>52.165365999999999</v>
      </c>
      <c r="AL64">
        <v>2.4495420000000001</v>
      </c>
      <c r="AM64">
        <v>0</v>
      </c>
      <c r="AN64">
        <v>0.71330300000000002</v>
      </c>
      <c r="AO64">
        <v>0</v>
      </c>
      <c r="AP64">
        <v>1.841181</v>
      </c>
      <c r="AQ64">
        <v>0</v>
      </c>
      <c r="AR64">
        <v>14.809939</v>
      </c>
      <c r="AS64">
        <v>12.889706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77.16848499999999</v>
      </c>
      <c r="BA64">
        <f t="shared" si="1"/>
        <v>1722.7990359999992</v>
      </c>
      <c r="BD64">
        <v>6.94</v>
      </c>
      <c r="BE64">
        <v>1.84</v>
      </c>
      <c r="BF64">
        <v>2.87</v>
      </c>
      <c r="BG64">
        <v>1.72</v>
      </c>
      <c r="BH64">
        <v>6.04</v>
      </c>
      <c r="BI64">
        <v>1.41</v>
      </c>
      <c r="BJ64">
        <v>0.94</v>
      </c>
      <c r="BK64">
        <v>1.71</v>
      </c>
      <c r="BL64">
        <v>0</v>
      </c>
      <c r="BM64">
        <v>0.16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1.57</v>
      </c>
      <c r="BT64">
        <v>2.739954</v>
      </c>
      <c r="BU64">
        <v>1.22078</v>
      </c>
      <c r="BV64">
        <v>1.861016</v>
      </c>
      <c r="BW64">
        <v>1.861453</v>
      </c>
      <c r="BX64">
        <v>1.8774740000000001</v>
      </c>
      <c r="BY64">
        <v>2.5718679999999998</v>
      </c>
      <c r="BZ64">
        <v>1.2722169999999999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4.307023</v>
      </c>
      <c r="CK64">
        <v>1.792133</v>
      </c>
      <c r="CL64">
        <v>1.856811</v>
      </c>
      <c r="CM64">
        <v>3.365221</v>
      </c>
      <c r="CN64">
        <v>3.3948659999999999</v>
      </c>
      <c r="CO64">
        <v>3.2371249999999998</v>
      </c>
      <c r="CP64">
        <v>4.080495</v>
      </c>
      <c r="CQ64">
        <v>3.3194249999999998</v>
      </c>
      <c r="CR64">
        <v>0.810867</v>
      </c>
      <c r="CS64">
        <v>1.3385050000000001</v>
      </c>
      <c r="CT64">
        <v>0</v>
      </c>
      <c r="CU64">
        <v>0</v>
      </c>
      <c r="CV64">
        <v>0</v>
      </c>
      <c r="CW64">
        <v>0.92125199999999996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77.16848499999999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358.32138700000002</v>
      </c>
      <c r="L65">
        <v>323.21537799999999</v>
      </c>
      <c r="M65">
        <v>89.035944000000001</v>
      </c>
      <c r="N65">
        <v>114.17551899999999</v>
      </c>
      <c r="O65">
        <v>119.57368200000001</v>
      </c>
      <c r="P65">
        <v>117.85553400000001</v>
      </c>
      <c r="Q65">
        <v>11.164519</v>
      </c>
      <c r="R65">
        <v>21.412130999999999</v>
      </c>
      <c r="S65">
        <v>13.281898</v>
      </c>
      <c r="T65">
        <v>0.53659199999999996</v>
      </c>
      <c r="U65">
        <v>267.51027599999998</v>
      </c>
      <c r="V65">
        <v>0</v>
      </c>
      <c r="W65">
        <v>11.4984</v>
      </c>
      <c r="X65">
        <v>33.536999999999999</v>
      </c>
      <c r="Y65">
        <v>0</v>
      </c>
      <c r="Z65">
        <v>0</v>
      </c>
      <c r="AA65">
        <v>0</v>
      </c>
      <c r="AB65">
        <v>3.324954</v>
      </c>
      <c r="AC65">
        <v>0</v>
      </c>
      <c r="AD65">
        <v>1.3098590000000001</v>
      </c>
      <c r="AE65">
        <v>0</v>
      </c>
      <c r="AF65">
        <v>8.7617809999999992</v>
      </c>
      <c r="AG65">
        <v>42.301079999999999</v>
      </c>
      <c r="AH65">
        <v>2.808484</v>
      </c>
      <c r="AI65">
        <v>0</v>
      </c>
      <c r="AJ65">
        <v>0</v>
      </c>
      <c r="AK65">
        <v>52.165365999999999</v>
      </c>
      <c r="AL65">
        <v>2.4495420000000001</v>
      </c>
      <c r="AM65">
        <v>0</v>
      </c>
      <c r="AN65">
        <v>0.71330300000000002</v>
      </c>
      <c r="AO65">
        <v>0</v>
      </c>
      <c r="AP65">
        <v>1.841181</v>
      </c>
      <c r="AQ65">
        <v>0</v>
      </c>
      <c r="AR65">
        <v>10.578528</v>
      </c>
      <c r="AS65">
        <v>12.889706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77.315440999999979</v>
      </c>
      <c r="BA65">
        <f t="shared" si="1"/>
        <v>1711.9474189999994</v>
      </c>
      <c r="BD65">
        <v>6.94</v>
      </c>
      <c r="BE65">
        <v>1.84</v>
      </c>
      <c r="BF65">
        <v>2.87</v>
      </c>
      <c r="BG65">
        <v>1.72</v>
      </c>
      <c r="BH65">
        <v>6.04</v>
      </c>
      <c r="BI65">
        <v>1.41</v>
      </c>
      <c r="BJ65">
        <v>0.94</v>
      </c>
      <c r="BK65">
        <v>1.71</v>
      </c>
      <c r="BL65">
        <v>0</v>
      </c>
      <c r="BM65">
        <v>0.16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1.57</v>
      </c>
      <c r="BT65">
        <v>2.739954</v>
      </c>
      <c r="BU65">
        <v>1.22078</v>
      </c>
      <c r="BV65">
        <v>1.861016</v>
      </c>
      <c r="BW65">
        <v>1.861453</v>
      </c>
      <c r="BX65">
        <v>1.8774740000000001</v>
      </c>
      <c r="BY65">
        <v>2.5718679999999998</v>
      </c>
      <c r="BZ65">
        <v>1.2722169999999999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4.4325150000000004</v>
      </c>
      <c r="CK65">
        <v>1.792133</v>
      </c>
      <c r="CL65">
        <v>1.856811</v>
      </c>
      <c r="CM65">
        <v>3.365221</v>
      </c>
      <c r="CN65">
        <v>3.3948659999999999</v>
      </c>
      <c r="CO65">
        <v>3.2371249999999998</v>
      </c>
      <c r="CP65">
        <v>4.080495</v>
      </c>
      <c r="CQ65">
        <v>3.3194249999999998</v>
      </c>
      <c r="CR65">
        <v>0.810867</v>
      </c>
      <c r="CS65">
        <v>1.3385050000000001</v>
      </c>
      <c r="CT65">
        <v>0</v>
      </c>
      <c r="CU65">
        <v>0</v>
      </c>
      <c r="CV65">
        <v>2.1464E-2</v>
      </c>
      <c r="CW65">
        <v>0.92125199999999996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77.315440999999979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358.31503300000003</v>
      </c>
      <c r="L66">
        <v>323.21537799999999</v>
      </c>
      <c r="M66">
        <v>89.035944000000001</v>
      </c>
      <c r="N66">
        <v>114.17551899999999</v>
      </c>
      <c r="O66">
        <v>119.57368200000001</v>
      </c>
      <c r="P66">
        <v>117.85553400000001</v>
      </c>
      <c r="Q66">
        <v>11.164519</v>
      </c>
      <c r="R66">
        <v>21.412130999999999</v>
      </c>
      <c r="S66">
        <v>13.281898</v>
      </c>
      <c r="T66">
        <v>0.53659199999999996</v>
      </c>
      <c r="U66">
        <v>267.51027599999998</v>
      </c>
      <c r="V66">
        <v>0</v>
      </c>
      <c r="W66">
        <v>11.4984</v>
      </c>
      <c r="X66">
        <v>33.536999999999999</v>
      </c>
      <c r="Y66">
        <v>0</v>
      </c>
      <c r="Z66">
        <v>0</v>
      </c>
      <c r="AA66">
        <v>0</v>
      </c>
      <c r="AB66">
        <v>3.324954</v>
      </c>
      <c r="AC66">
        <v>0</v>
      </c>
      <c r="AD66">
        <v>1.3098590000000001</v>
      </c>
      <c r="AE66">
        <v>0</v>
      </c>
      <c r="AF66">
        <v>8.7617809999999992</v>
      </c>
      <c r="AG66">
        <v>42.301079999999999</v>
      </c>
      <c r="AH66">
        <v>19.659389000000001</v>
      </c>
      <c r="AI66">
        <v>0</v>
      </c>
      <c r="AJ66">
        <v>0</v>
      </c>
      <c r="AK66">
        <v>52.165365999999999</v>
      </c>
      <c r="AL66">
        <v>2.4495420000000001</v>
      </c>
      <c r="AM66">
        <v>0</v>
      </c>
      <c r="AN66">
        <v>0.71330300000000002</v>
      </c>
      <c r="AO66">
        <v>0</v>
      </c>
      <c r="AP66">
        <v>1.841181</v>
      </c>
      <c r="AQ66">
        <v>15.620576</v>
      </c>
      <c r="AR66">
        <v>10.578528</v>
      </c>
      <c r="AS66">
        <v>12.889706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77.568571999999975</v>
      </c>
      <c r="BA66">
        <f t="shared" si="1"/>
        <v>1744.6656769999993</v>
      </c>
      <c r="BD66">
        <v>6.94</v>
      </c>
      <c r="BE66">
        <v>1.84</v>
      </c>
      <c r="BF66">
        <v>2.87</v>
      </c>
      <c r="BG66">
        <v>1.72</v>
      </c>
      <c r="BH66">
        <v>6.04</v>
      </c>
      <c r="BI66">
        <v>1.41</v>
      </c>
      <c r="BJ66">
        <v>0.94</v>
      </c>
      <c r="BK66">
        <v>1.71</v>
      </c>
      <c r="BL66">
        <v>0</v>
      </c>
      <c r="BM66">
        <v>0.16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1.57</v>
      </c>
      <c r="BT66">
        <v>2.739954</v>
      </c>
      <c r="BU66">
        <v>1.22078</v>
      </c>
      <c r="BV66">
        <v>1.861016</v>
      </c>
      <c r="BW66">
        <v>1.861453</v>
      </c>
      <c r="BX66">
        <v>1.8774740000000001</v>
      </c>
      <c r="BY66">
        <v>2.5718679999999998</v>
      </c>
      <c r="BZ66">
        <v>1.2722169999999999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4.5488150000000003</v>
      </c>
      <c r="CK66">
        <v>1.792133</v>
      </c>
      <c r="CL66">
        <v>1.856811</v>
      </c>
      <c r="CM66">
        <v>3.365221</v>
      </c>
      <c r="CN66">
        <v>3.3948659999999999</v>
      </c>
      <c r="CO66">
        <v>3.2371249999999998</v>
      </c>
      <c r="CP66">
        <v>4.080495</v>
      </c>
      <c r="CQ66">
        <v>3.3194249999999998</v>
      </c>
      <c r="CR66">
        <v>0.810867</v>
      </c>
      <c r="CS66">
        <v>1.3385050000000001</v>
      </c>
      <c r="CT66">
        <v>0</v>
      </c>
      <c r="CU66">
        <v>0</v>
      </c>
      <c r="CV66">
        <v>0.15829499999999999</v>
      </c>
      <c r="CW66">
        <v>0.92125199999999996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77.568571999999975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359.014433</v>
      </c>
      <c r="L67">
        <v>323.33624600000002</v>
      </c>
      <c r="M67">
        <v>89.035944000000001</v>
      </c>
      <c r="N67">
        <v>114.17551899999999</v>
      </c>
      <c r="O67">
        <v>119.57368200000001</v>
      </c>
      <c r="P67">
        <v>117.85553400000001</v>
      </c>
      <c r="Q67">
        <v>11.164519</v>
      </c>
      <c r="R67">
        <v>21.412130999999999</v>
      </c>
      <c r="S67">
        <v>13.281898</v>
      </c>
      <c r="T67">
        <v>0.53659199999999996</v>
      </c>
      <c r="U67">
        <v>267.51027599999998</v>
      </c>
      <c r="V67">
        <v>0</v>
      </c>
      <c r="W67">
        <v>11.4984</v>
      </c>
      <c r="X67">
        <v>33.536999999999999</v>
      </c>
      <c r="Y67">
        <v>0</v>
      </c>
      <c r="Z67">
        <v>0</v>
      </c>
      <c r="AA67">
        <v>0</v>
      </c>
      <c r="AB67">
        <v>3.324954</v>
      </c>
      <c r="AC67">
        <v>0</v>
      </c>
      <c r="AD67">
        <v>1.3098590000000001</v>
      </c>
      <c r="AE67">
        <v>0</v>
      </c>
      <c r="AF67">
        <v>8.7617809999999992</v>
      </c>
      <c r="AG67">
        <v>42.301079999999999</v>
      </c>
      <c r="AH67">
        <v>23.123187000000001</v>
      </c>
      <c r="AI67">
        <v>0</v>
      </c>
      <c r="AJ67">
        <v>0</v>
      </c>
      <c r="AK67">
        <v>52.165365999999999</v>
      </c>
      <c r="AL67">
        <v>2.4495420000000001</v>
      </c>
      <c r="AM67">
        <v>5.232577</v>
      </c>
      <c r="AN67">
        <v>0.71330300000000002</v>
      </c>
      <c r="AO67">
        <v>0</v>
      </c>
      <c r="AP67">
        <v>2.4549080000000001</v>
      </c>
      <c r="AQ67">
        <v>15.620576</v>
      </c>
      <c r="AR67">
        <v>8.4628219999999992</v>
      </c>
      <c r="AS67">
        <v>11.600735999999999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77.705133999999987</v>
      </c>
      <c r="BA67">
        <f t="shared" si="1"/>
        <v>1751.5279329999996</v>
      </c>
      <c r="BD67">
        <v>6.94</v>
      </c>
      <c r="BE67">
        <v>1.84</v>
      </c>
      <c r="BF67">
        <v>2.87</v>
      </c>
      <c r="BG67">
        <v>1.72</v>
      </c>
      <c r="BH67">
        <v>6.04</v>
      </c>
      <c r="BI67">
        <v>1.41</v>
      </c>
      <c r="BJ67">
        <v>0.94</v>
      </c>
      <c r="BK67">
        <v>1.71</v>
      </c>
      <c r="BL67">
        <v>0</v>
      </c>
      <c r="BM67">
        <v>0.16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1.57</v>
      </c>
      <c r="BT67">
        <v>2.739954</v>
      </c>
      <c r="BU67">
        <v>1.22078</v>
      </c>
      <c r="BV67">
        <v>1.861016</v>
      </c>
      <c r="BW67">
        <v>1.861453</v>
      </c>
      <c r="BX67">
        <v>1.8774740000000001</v>
      </c>
      <c r="BY67">
        <v>2.5718679999999998</v>
      </c>
      <c r="BZ67">
        <v>1.2722169999999999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4.6585479999999997</v>
      </c>
      <c r="CK67">
        <v>1.792133</v>
      </c>
      <c r="CL67">
        <v>1.856811</v>
      </c>
      <c r="CM67">
        <v>3.365221</v>
      </c>
      <c r="CN67">
        <v>3.3948659999999999</v>
      </c>
      <c r="CO67">
        <v>3.2371249999999998</v>
      </c>
      <c r="CP67">
        <v>4.080495</v>
      </c>
      <c r="CQ67">
        <v>3.3194249999999998</v>
      </c>
      <c r="CR67">
        <v>0.810867</v>
      </c>
      <c r="CS67">
        <v>1.3385050000000001</v>
      </c>
      <c r="CT67">
        <v>0</v>
      </c>
      <c r="CU67">
        <v>0</v>
      </c>
      <c r="CV67">
        <v>0.18512400000000001</v>
      </c>
      <c r="CW67">
        <v>0.92125199999999996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77.705133999999987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359.01166799999999</v>
      </c>
      <c r="L68">
        <v>323.33624600000002</v>
      </c>
      <c r="M68">
        <v>89.035944000000001</v>
      </c>
      <c r="N68">
        <v>114.17551899999999</v>
      </c>
      <c r="O68">
        <v>119.57368200000001</v>
      </c>
      <c r="P68">
        <v>117.85553400000001</v>
      </c>
      <c r="Q68">
        <v>11.164519</v>
      </c>
      <c r="R68">
        <v>21.412130999999999</v>
      </c>
      <c r="S68">
        <v>13.281898</v>
      </c>
      <c r="T68">
        <v>0.53659199999999996</v>
      </c>
      <c r="U68">
        <v>267.51027599999998</v>
      </c>
      <c r="V68">
        <v>0</v>
      </c>
      <c r="W68">
        <v>11.4984</v>
      </c>
      <c r="X68">
        <v>33.536999999999999</v>
      </c>
      <c r="Y68">
        <v>0</v>
      </c>
      <c r="Z68">
        <v>1.05402</v>
      </c>
      <c r="AA68">
        <v>0</v>
      </c>
      <c r="AB68">
        <v>3.324954</v>
      </c>
      <c r="AC68">
        <v>0</v>
      </c>
      <c r="AD68">
        <v>1.3098590000000001</v>
      </c>
      <c r="AE68">
        <v>0</v>
      </c>
      <c r="AF68">
        <v>8.7617809999999992</v>
      </c>
      <c r="AG68">
        <v>42.301079999999999</v>
      </c>
      <c r="AH68">
        <v>46.246372999999998</v>
      </c>
      <c r="AI68">
        <v>0</v>
      </c>
      <c r="AJ68">
        <v>0</v>
      </c>
      <c r="AK68">
        <v>52.165365999999999</v>
      </c>
      <c r="AL68">
        <v>2.4495420000000001</v>
      </c>
      <c r="AM68">
        <v>5.232577</v>
      </c>
      <c r="AN68">
        <v>0.71330300000000002</v>
      </c>
      <c r="AO68">
        <v>0</v>
      </c>
      <c r="AP68">
        <v>2.4549080000000001</v>
      </c>
      <c r="AQ68">
        <v>31.241153000000001</v>
      </c>
      <c r="AR68">
        <v>8.4628219999999992</v>
      </c>
      <c r="AS68">
        <v>11.600735999999999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77.895364999999984</v>
      </c>
      <c r="BA68">
        <f t="shared" ref="BA68:BA99" si="4">SUM(B68:AZ68)</f>
        <v>1791.5131819999995</v>
      </c>
      <c r="BD68">
        <v>6.94</v>
      </c>
      <c r="BE68">
        <v>1.84</v>
      </c>
      <c r="BF68">
        <v>2.87</v>
      </c>
      <c r="BG68">
        <v>1.72</v>
      </c>
      <c r="BH68">
        <v>6.04</v>
      </c>
      <c r="BI68">
        <v>1.41</v>
      </c>
      <c r="BJ68">
        <v>0.94</v>
      </c>
      <c r="BK68">
        <v>1.71</v>
      </c>
      <c r="BL68">
        <v>0</v>
      </c>
      <c r="BM68">
        <v>0.16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1.57</v>
      </c>
      <c r="BT68">
        <v>2.739954</v>
      </c>
      <c r="BU68">
        <v>1.22078</v>
      </c>
      <c r="BV68">
        <v>1.861016</v>
      </c>
      <c r="BW68">
        <v>1.861453</v>
      </c>
      <c r="BX68">
        <v>1.8774740000000001</v>
      </c>
      <c r="BY68">
        <v>2.5718679999999998</v>
      </c>
      <c r="BZ68">
        <v>1.2722169999999999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4.6636550000000003</v>
      </c>
      <c r="CK68">
        <v>1.792133</v>
      </c>
      <c r="CL68">
        <v>1.856811</v>
      </c>
      <c r="CM68">
        <v>3.365221</v>
      </c>
      <c r="CN68">
        <v>3.3948659999999999</v>
      </c>
      <c r="CO68">
        <v>3.2371249999999998</v>
      </c>
      <c r="CP68">
        <v>4.080495</v>
      </c>
      <c r="CQ68">
        <v>3.3194249999999998</v>
      </c>
      <c r="CR68">
        <v>0.810867</v>
      </c>
      <c r="CS68">
        <v>1.3385050000000001</v>
      </c>
      <c r="CT68">
        <v>0</v>
      </c>
      <c r="CU68">
        <v>0</v>
      </c>
      <c r="CV68">
        <v>0.37024800000000002</v>
      </c>
      <c r="CW68">
        <v>0.92125199999999996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77.895364999999984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360.65951699999999</v>
      </c>
      <c r="L69">
        <v>386.19934799999999</v>
      </c>
      <c r="M69">
        <v>89.035944000000001</v>
      </c>
      <c r="N69">
        <v>114.17551899999999</v>
      </c>
      <c r="O69">
        <v>119.57368200000001</v>
      </c>
      <c r="P69">
        <v>117.85553400000001</v>
      </c>
      <c r="Q69">
        <v>14.460292000000001</v>
      </c>
      <c r="R69">
        <v>27.217383999999999</v>
      </c>
      <c r="S69">
        <v>17.828652000000002</v>
      </c>
      <c r="T69">
        <v>0.53659199999999996</v>
      </c>
      <c r="U69">
        <v>267.51027599999998</v>
      </c>
      <c r="V69">
        <v>6.265574</v>
      </c>
      <c r="W69">
        <v>26.358166000000001</v>
      </c>
      <c r="X69">
        <v>117.60347899999999</v>
      </c>
      <c r="Y69">
        <v>0</v>
      </c>
      <c r="Z69">
        <v>6.2798509999999998</v>
      </c>
      <c r="AA69">
        <v>0</v>
      </c>
      <c r="AB69">
        <v>3.324954</v>
      </c>
      <c r="AC69">
        <v>0</v>
      </c>
      <c r="AD69">
        <v>1.3098590000000001</v>
      </c>
      <c r="AE69">
        <v>0</v>
      </c>
      <c r="AF69">
        <v>8.7617809999999992</v>
      </c>
      <c r="AG69">
        <v>42.301079999999999</v>
      </c>
      <c r="AH69">
        <v>46.246372999999998</v>
      </c>
      <c r="AI69">
        <v>0</v>
      </c>
      <c r="AJ69">
        <v>0</v>
      </c>
      <c r="AK69">
        <v>52.165365999999999</v>
      </c>
      <c r="AL69">
        <v>2.4495420000000001</v>
      </c>
      <c r="AM69">
        <v>10.465154</v>
      </c>
      <c r="AN69">
        <v>0.71330300000000002</v>
      </c>
      <c r="AO69">
        <v>0</v>
      </c>
      <c r="AP69">
        <v>2.4549080000000001</v>
      </c>
      <c r="AQ69">
        <v>31.241153000000001</v>
      </c>
      <c r="AR69">
        <v>6.3471169999999999</v>
      </c>
      <c r="AS69">
        <v>9.9250740000000004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77.895364999999984</v>
      </c>
      <c r="BA69">
        <f t="shared" si="4"/>
        <v>1981.5307729999997</v>
      </c>
      <c r="BD69">
        <v>6.94</v>
      </c>
      <c r="BE69">
        <v>1.84</v>
      </c>
      <c r="BF69">
        <v>2.87</v>
      </c>
      <c r="BG69">
        <v>1.72</v>
      </c>
      <c r="BH69">
        <v>6.04</v>
      </c>
      <c r="BI69">
        <v>1.41</v>
      </c>
      <c r="BJ69">
        <v>0.94</v>
      </c>
      <c r="BK69">
        <v>1.71</v>
      </c>
      <c r="BL69">
        <v>0</v>
      </c>
      <c r="BM69">
        <v>0.16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1.57</v>
      </c>
      <c r="BT69">
        <v>2.739954</v>
      </c>
      <c r="BU69">
        <v>1.22078</v>
      </c>
      <c r="BV69">
        <v>1.861016</v>
      </c>
      <c r="BW69">
        <v>1.861453</v>
      </c>
      <c r="BX69">
        <v>1.8774740000000001</v>
      </c>
      <c r="BY69">
        <v>2.5718679999999998</v>
      </c>
      <c r="BZ69">
        <v>1.2722169999999999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4.6636550000000003</v>
      </c>
      <c r="CK69">
        <v>1.792133</v>
      </c>
      <c r="CL69">
        <v>1.856811</v>
      </c>
      <c r="CM69">
        <v>3.365221</v>
      </c>
      <c r="CN69">
        <v>3.3948659999999999</v>
      </c>
      <c r="CO69">
        <v>3.2371249999999998</v>
      </c>
      <c r="CP69">
        <v>4.080495</v>
      </c>
      <c r="CQ69">
        <v>3.3194249999999998</v>
      </c>
      <c r="CR69">
        <v>0.810867</v>
      </c>
      <c r="CS69">
        <v>1.3385050000000001</v>
      </c>
      <c r="CT69">
        <v>0</v>
      </c>
      <c r="CU69">
        <v>0</v>
      </c>
      <c r="CV69">
        <v>0.37024800000000002</v>
      </c>
      <c r="CW69">
        <v>0.92125199999999996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77.895364999999984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367.330378</v>
      </c>
      <c r="L70">
        <v>386.19934799999999</v>
      </c>
      <c r="M70">
        <v>89.035944000000001</v>
      </c>
      <c r="N70">
        <v>114.17551899999999</v>
      </c>
      <c r="O70">
        <v>119.57368200000001</v>
      </c>
      <c r="P70">
        <v>117.85553400000001</v>
      </c>
      <c r="Q70">
        <v>14.460292000000001</v>
      </c>
      <c r="R70">
        <v>27.217383999999999</v>
      </c>
      <c r="S70">
        <v>17.828652000000002</v>
      </c>
      <c r="T70">
        <v>0.53659199999999996</v>
      </c>
      <c r="U70">
        <v>267.51027599999998</v>
      </c>
      <c r="V70">
        <v>6.265574</v>
      </c>
      <c r="W70">
        <v>40.012515999999998</v>
      </c>
      <c r="X70">
        <v>141.34947199999999</v>
      </c>
      <c r="Y70">
        <v>0</v>
      </c>
      <c r="Z70">
        <v>6.2798509999999998</v>
      </c>
      <c r="AA70">
        <v>3.6334939999999998</v>
      </c>
      <c r="AB70">
        <v>3.324954</v>
      </c>
      <c r="AC70">
        <v>0</v>
      </c>
      <c r="AD70">
        <v>1.3098590000000001</v>
      </c>
      <c r="AE70">
        <v>16.300132000000001</v>
      </c>
      <c r="AF70">
        <v>8.7617809999999992</v>
      </c>
      <c r="AG70">
        <v>42.301079999999999</v>
      </c>
      <c r="AH70">
        <v>47.650615000000002</v>
      </c>
      <c r="AI70">
        <v>0</v>
      </c>
      <c r="AJ70">
        <v>0</v>
      </c>
      <c r="AK70">
        <v>52.165365999999999</v>
      </c>
      <c r="AL70">
        <v>2.4495420000000001</v>
      </c>
      <c r="AM70">
        <v>10.465154</v>
      </c>
      <c r="AN70">
        <v>0.71330300000000002</v>
      </c>
      <c r="AO70">
        <v>0</v>
      </c>
      <c r="AP70">
        <v>2.4549080000000001</v>
      </c>
      <c r="AQ70">
        <v>46.861728999999997</v>
      </c>
      <c r="AR70">
        <v>6.3471169999999999</v>
      </c>
      <c r="AS70">
        <v>9.9250740000000004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77.906096999999974</v>
      </c>
      <c r="BA70">
        <f t="shared" si="4"/>
        <v>2062.5711529999994</v>
      </c>
      <c r="BD70">
        <v>6.94</v>
      </c>
      <c r="BE70">
        <v>1.84</v>
      </c>
      <c r="BF70">
        <v>2.87</v>
      </c>
      <c r="BG70">
        <v>1.72</v>
      </c>
      <c r="BH70">
        <v>6.04</v>
      </c>
      <c r="BI70">
        <v>1.41</v>
      </c>
      <c r="BJ70">
        <v>0.94</v>
      </c>
      <c r="BK70">
        <v>1.71</v>
      </c>
      <c r="BL70">
        <v>0</v>
      </c>
      <c r="BM70">
        <v>0.16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1.57</v>
      </c>
      <c r="BT70">
        <v>2.739954</v>
      </c>
      <c r="BU70">
        <v>1.22078</v>
      </c>
      <c r="BV70">
        <v>1.861016</v>
      </c>
      <c r="BW70">
        <v>1.861453</v>
      </c>
      <c r="BX70">
        <v>1.8774740000000001</v>
      </c>
      <c r="BY70">
        <v>2.5718679999999998</v>
      </c>
      <c r="BZ70">
        <v>1.2722169999999999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4.6636550000000003</v>
      </c>
      <c r="CK70">
        <v>1.792133</v>
      </c>
      <c r="CL70">
        <v>1.856811</v>
      </c>
      <c r="CM70">
        <v>3.365221</v>
      </c>
      <c r="CN70">
        <v>3.3948659999999999</v>
      </c>
      <c r="CO70">
        <v>3.2371249999999998</v>
      </c>
      <c r="CP70">
        <v>4.080495</v>
      </c>
      <c r="CQ70">
        <v>3.3194249999999998</v>
      </c>
      <c r="CR70">
        <v>0.810867</v>
      </c>
      <c r="CS70">
        <v>1.3385050000000001</v>
      </c>
      <c r="CT70">
        <v>0</v>
      </c>
      <c r="CU70">
        <v>0</v>
      </c>
      <c r="CV70">
        <v>0.38097999999999999</v>
      </c>
      <c r="CW70">
        <v>0.92125199999999996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77.906096999999974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398.069434</v>
      </c>
      <c r="L71">
        <v>386.132274</v>
      </c>
      <c r="M71">
        <v>89.035944000000001</v>
      </c>
      <c r="N71">
        <v>114.17551899999999</v>
      </c>
      <c r="O71">
        <v>119.57368200000001</v>
      </c>
      <c r="P71">
        <v>117.85553400000001</v>
      </c>
      <c r="Q71">
        <v>16.410516000000001</v>
      </c>
      <c r="R71">
        <v>34.601081000000001</v>
      </c>
      <c r="S71">
        <v>21.502008</v>
      </c>
      <c r="T71">
        <v>0.53659199999999996</v>
      </c>
      <c r="U71">
        <v>267.51027599999998</v>
      </c>
      <c r="V71">
        <v>8.3348069999999996</v>
      </c>
      <c r="W71">
        <v>40.012515999999998</v>
      </c>
      <c r="X71">
        <v>141.34947199999999</v>
      </c>
      <c r="Y71">
        <v>0</v>
      </c>
      <c r="Z71">
        <v>6.2798509999999998</v>
      </c>
      <c r="AA71">
        <v>13.462097</v>
      </c>
      <c r="AB71">
        <v>6.7829059999999997</v>
      </c>
      <c r="AC71">
        <v>0</v>
      </c>
      <c r="AD71">
        <v>1.3098590000000001</v>
      </c>
      <c r="AE71">
        <v>32.600264000000003</v>
      </c>
      <c r="AF71">
        <v>17.523561999999998</v>
      </c>
      <c r="AG71">
        <v>42.301079999999999</v>
      </c>
      <c r="AH71">
        <v>69.369560000000007</v>
      </c>
      <c r="AI71">
        <v>0</v>
      </c>
      <c r="AJ71">
        <v>0</v>
      </c>
      <c r="AK71">
        <v>52.165365999999999</v>
      </c>
      <c r="AL71">
        <v>2.4495420000000001</v>
      </c>
      <c r="AM71">
        <v>15.697730999999999</v>
      </c>
      <c r="AN71">
        <v>0.71330300000000002</v>
      </c>
      <c r="AO71">
        <v>0</v>
      </c>
      <c r="AP71">
        <v>2.0866720000000001</v>
      </c>
      <c r="AQ71">
        <v>46.861728999999997</v>
      </c>
      <c r="AR71">
        <v>6.3471169999999999</v>
      </c>
      <c r="AS71">
        <v>9.9250740000000004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78.694085000000001</v>
      </c>
      <c r="BA71">
        <f t="shared" si="4"/>
        <v>2174.0393869999998</v>
      </c>
      <c r="BD71">
        <v>6.94</v>
      </c>
      <c r="BE71">
        <v>1.84</v>
      </c>
      <c r="BF71">
        <v>2.87</v>
      </c>
      <c r="BG71">
        <v>1.72</v>
      </c>
      <c r="BH71">
        <v>6.04</v>
      </c>
      <c r="BI71">
        <v>1.41</v>
      </c>
      <c r="BJ71">
        <v>0.94</v>
      </c>
      <c r="BK71">
        <v>1.71</v>
      </c>
      <c r="BL71">
        <v>0</v>
      </c>
      <c r="BM71">
        <v>0.16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1.57</v>
      </c>
      <c r="BT71">
        <v>2.739954</v>
      </c>
      <c r="BU71">
        <v>1.2749600000000001</v>
      </c>
      <c r="BV71">
        <v>1.9084159999999999</v>
      </c>
      <c r="BW71">
        <v>1.861453</v>
      </c>
      <c r="BX71">
        <v>1.8774740000000001</v>
      </c>
      <c r="BY71">
        <v>2.5718679999999998</v>
      </c>
      <c r="BZ71">
        <v>1.2722169999999999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4.8008220000000001</v>
      </c>
      <c r="CK71">
        <v>1.792133</v>
      </c>
      <c r="CL71">
        <v>1.856811</v>
      </c>
      <c r="CM71">
        <v>3.365221</v>
      </c>
      <c r="CN71">
        <v>3.3948659999999999</v>
      </c>
      <c r="CO71">
        <v>3.2371249999999998</v>
      </c>
      <c r="CP71">
        <v>4.080495</v>
      </c>
      <c r="CQ71">
        <v>3.3194249999999998</v>
      </c>
      <c r="CR71">
        <v>0.810867</v>
      </c>
      <c r="CS71">
        <v>1.3385050000000001</v>
      </c>
      <c r="CT71">
        <v>5.2893000000000003E-2</v>
      </c>
      <c r="CU71">
        <v>0.32195499999999999</v>
      </c>
      <c r="CV71">
        <v>0.55537300000000001</v>
      </c>
      <c r="CW71">
        <v>0.92125199999999996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78.694085000000001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447.89583399999998</v>
      </c>
      <c r="L72">
        <v>386.132274</v>
      </c>
      <c r="M72">
        <v>89.035944000000001</v>
      </c>
      <c r="N72">
        <v>114.17551899999999</v>
      </c>
      <c r="O72">
        <v>119.57368200000001</v>
      </c>
      <c r="P72">
        <v>117.85553400000001</v>
      </c>
      <c r="Q72">
        <v>16.410516000000001</v>
      </c>
      <c r="R72">
        <v>34.601081000000001</v>
      </c>
      <c r="S72">
        <v>21.502008</v>
      </c>
      <c r="T72">
        <v>0.53659199999999996</v>
      </c>
      <c r="U72">
        <v>267.51027599999998</v>
      </c>
      <c r="V72">
        <v>8.3348069999999996</v>
      </c>
      <c r="W72">
        <v>40.012515999999998</v>
      </c>
      <c r="X72">
        <v>141.34947199999999</v>
      </c>
      <c r="Y72">
        <v>0</v>
      </c>
      <c r="Z72">
        <v>7.3781400000000001</v>
      </c>
      <c r="AA72">
        <v>17.032005000000002</v>
      </c>
      <c r="AB72">
        <v>13.03382</v>
      </c>
      <c r="AC72">
        <v>0</v>
      </c>
      <c r="AD72">
        <v>18.076059999999998</v>
      </c>
      <c r="AE72">
        <v>32.600264000000003</v>
      </c>
      <c r="AF72">
        <v>26.285342</v>
      </c>
      <c r="AG72">
        <v>42.301079999999999</v>
      </c>
      <c r="AH72">
        <v>92.492745999999997</v>
      </c>
      <c r="AI72">
        <v>3.7915969999999999</v>
      </c>
      <c r="AJ72">
        <v>0</v>
      </c>
      <c r="AK72">
        <v>52.165365999999999</v>
      </c>
      <c r="AL72">
        <v>2.4495420000000001</v>
      </c>
      <c r="AM72">
        <v>15.697730999999999</v>
      </c>
      <c r="AN72">
        <v>0.71330300000000002</v>
      </c>
      <c r="AO72">
        <v>0</v>
      </c>
      <c r="AP72">
        <v>2.0866720000000001</v>
      </c>
      <c r="AQ72">
        <v>62.482306000000001</v>
      </c>
      <c r="AR72">
        <v>6.3471169999999999</v>
      </c>
      <c r="AS72">
        <v>9.9250740000000004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79.87779900000001</v>
      </c>
      <c r="BA72">
        <f t="shared" si="4"/>
        <v>2304.0319529999992</v>
      </c>
      <c r="BD72">
        <v>6.94</v>
      </c>
      <c r="BE72">
        <v>1.84</v>
      </c>
      <c r="BF72">
        <v>2.87</v>
      </c>
      <c r="BG72">
        <v>1.72</v>
      </c>
      <c r="BH72">
        <v>6.04</v>
      </c>
      <c r="BI72">
        <v>1.41</v>
      </c>
      <c r="BJ72">
        <v>0.94</v>
      </c>
      <c r="BK72">
        <v>1.71</v>
      </c>
      <c r="BL72">
        <v>0</v>
      </c>
      <c r="BM72">
        <v>0.16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1.57</v>
      </c>
      <c r="BT72">
        <v>2.739954</v>
      </c>
      <c r="BU72">
        <v>1.2859339999999999</v>
      </c>
      <c r="BV72">
        <v>1.9127110000000001</v>
      </c>
      <c r="BW72">
        <v>1.861453</v>
      </c>
      <c r="BX72">
        <v>1.8774740000000001</v>
      </c>
      <c r="BY72">
        <v>2.5718679999999998</v>
      </c>
      <c r="BZ72">
        <v>1.2722169999999999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4.883121</v>
      </c>
      <c r="CK72">
        <v>1.792133</v>
      </c>
      <c r="CL72">
        <v>1.856811</v>
      </c>
      <c r="CM72">
        <v>3.365221</v>
      </c>
      <c r="CN72">
        <v>3.3948659999999999</v>
      </c>
      <c r="CO72">
        <v>3.2371249999999998</v>
      </c>
      <c r="CP72">
        <v>4.080495</v>
      </c>
      <c r="CQ72">
        <v>3.3194249999999998</v>
      </c>
      <c r="CR72">
        <v>0.810867</v>
      </c>
      <c r="CS72">
        <v>1.3385050000000001</v>
      </c>
      <c r="CT72">
        <v>0.47903099999999998</v>
      </c>
      <c r="CU72">
        <v>0.79683899999999996</v>
      </c>
      <c r="CV72">
        <v>0.74049699999999996</v>
      </c>
      <c r="CW72">
        <v>0.92125199999999996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79.87779900000001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491.97303399999998</v>
      </c>
      <c r="L73">
        <v>405.29627399999998</v>
      </c>
      <c r="M73">
        <v>89.035944000000001</v>
      </c>
      <c r="N73">
        <v>114.17551899999999</v>
      </c>
      <c r="O73">
        <v>119.57368200000001</v>
      </c>
      <c r="P73">
        <v>117.85553400000001</v>
      </c>
      <c r="Q73">
        <v>16.410516000000001</v>
      </c>
      <c r="R73">
        <v>34.601081000000001</v>
      </c>
      <c r="S73">
        <v>21.502008</v>
      </c>
      <c r="T73">
        <v>0.53659199999999996</v>
      </c>
      <c r="U73">
        <v>267.51027599999998</v>
      </c>
      <c r="V73">
        <v>8.3348069999999996</v>
      </c>
      <c r="W73">
        <v>40.012515999999998</v>
      </c>
      <c r="X73">
        <v>141.34947199999999</v>
      </c>
      <c r="Y73">
        <v>0</v>
      </c>
      <c r="Z73">
        <v>18.839552999999999</v>
      </c>
      <c r="AA73">
        <v>26.924194</v>
      </c>
      <c r="AB73">
        <v>26.200638000000001</v>
      </c>
      <c r="AC73">
        <v>0</v>
      </c>
      <c r="AD73">
        <v>27.114090000000001</v>
      </c>
      <c r="AE73">
        <v>49.027740000000001</v>
      </c>
      <c r="AF73">
        <v>29.497995</v>
      </c>
      <c r="AG73">
        <v>42.301079999999999</v>
      </c>
      <c r="AH73">
        <v>115.615933</v>
      </c>
      <c r="AI73">
        <v>16.430254999999999</v>
      </c>
      <c r="AJ73">
        <v>0</v>
      </c>
      <c r="AK73">
        <v>52.165365999999999</v>
      </c>
      <c r="AL73">
        <v>2.4495420000000001</v>
      </c>
      <c r="AM73">
        <v>15.697730999999999</v>
      </c>
      <c r="AN73">
        <v>0.71330300000000002</v>
      </c>
      <c r="AO73">
        <v>0</v>
      </c>
      <c r="AP73">
        <v>2.0866720000000001</v>
      </c>
      <c r="AQ73">
        <v>62.482306000000001</v>
      </c>
      <c r="AR73">
        <v>8.4628219999999992</v>
      </c>
      <c r="AS73">
        <v>9.9250740000000004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80.461343000000014</v>
      </c>
      <c r="BA73">
        <f t="shared" si="4"/>
        <v>2468.9328259999997</v>
      </c>
      <c r="BD73">
        <v>6.94</v>
      </c>
      <c r="BE73">
        <v>1.84</v>
      </c>
      <c r="BF73">
        <v>2.87</v>
      </c>
      <c r="BG73">
        <v>1.72</v>
      </c>
      <c r="BH73">
        <v>6.04</v>
      </c>
      <c r="BI73">
        <v>1.41</v>
      </c>
      <c r="BJ73">
        <v>0.94</v>
      </c>
      <c r="BK73">
        <v>1.71</v>
      </c>
      <c r="BL73">
        <v>0</v>
      </c>
      <c r="BM73">
        <v>0.16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1.57</v>
      </c>
      <c r="BT73">
        <v>2.739954</v>
      </c>
      <c r="BU73">
        <v>1.2859339999999999</v>
      </c>
      <c r="BV73">
        <v>1.9127110000000001</v>
      </c>
      <c r="BW73">
        <v>1.861453</v>
      </c>
      <c r="BX73">
        <v>1.8774740000000001</v>
      </c>
      <c r="BY73">
        <v>2.5718679999999998</v>
      </c>
      <c r="BZ73">
        <v>1.2722169999999999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4.883121</v>
      </c>
      <c r="CK73">
        <v>1.792133</v>
      </c>
      <c r="CL73">
        <v>1.856811</v>
      </c>
      <c r="CM73">
        <v>3.365221</v>
      </c>
      <c r="CN73">
        <v>3.3948659999999999</v>
      </c>
      <c r="CO73">
        <v>3.2371249999999998</v>
      </c>
      <c r="CP73">
        <v>4.080495</v>
      </c>
      <c r="CQ73">
        <v>3.3194249999999998</v>
      </c>
      <c r="CR73">
        <v>0.810867</v>
      </c>
      <c r="CS73">
        <v>1.3385050000000001</v>
      </c>
      <c r="CT73">
        <v>0.47903099999999998</v>
      </c>
      <c r="CU73">
        <v>1.1952590000000001</v>
      </c>
      <c r="CV73">
        <v>0.92562100000000003</v>
      </c>
      <c r="CW73">
        <v>0.92125199999999996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80.461343000000014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592.77567399999998</v>
      </c>
      <c r="L74">
        <v>481.83729</v>
      </c>
      <c r="M74">
        <v>89.035944000000001</v>
      </c>
      <c r="N74">
        <v>114.17551899999999</v>
      </c>
      <c r="O74">
        <v>119.57368200000001</v>
      </c>
      <c r="P74">
        <v>117.85553400000001</v>
      </c>
      <c r="Q74">
        <v>20.645759999999999</v>
      </c>
      <c r="R74">
        <v>39.957419000000002</v>
      </c>
      <c r="S74">
        <v>24.922782000000002</v>
      </c>
      <c r="T74">
        <v>0.53659199999999996</v>
      </c>
      <c r="U74">
        <v>267.51027599999998</v>
      </c>
      <c r="V74">
        <v>8.3348069999999996</v>
      </c>
      <c r="W74">
        <v>40.012515999999998</v>
      </c>
      <c r="X74">
        <v>141.34947199999999</v>
      </c>
      <c r="Y74">
        <v>0</v>
      </c>
      <c r="Z74">
        <v>18.839552999999999</v>
      </c>
      <c r="AA74">
        <v>26.924194</v>
      </c>
      <c r="AB74">
        <v>26.200638000000001</v>
      </c>
      <c r="AC74">
        <v>0</v>
      </c>
      <c r="AD74">
        <v>27.114090000000001</v>
      </c>
      <c r="AE74">
        <v>49.068491000000002</v>
      </c>
      <c r="AF74">
        <v>29.497995</v>
      </c>
      <c r="AG74">
        <v>42.301079999999999</v>
      </c>
      <c r="AH74">
        <v>115.615933</v>
      </c>
      <c r="AI74">
        <v>16.430254999999999</v>
      </c>
      <c r="AJ74">
        <v>0</v>
      </c>
      <c r="AK74">
        <v>52.165365999999999</v>
      </c>
      <c r="AL74">
        <v>2.4495420000000001</v>
      </c>
      <c r="AM74">
        <v>15.697730999999999</v>
      </c>
      <c r="AN74">
        <v>0.71330300000000002</v>
      </c>
      <c r="AO74">
        <v>0</v>
      </c>
      <c r="AP74">
        <v>1.841181</v>
      </c>
      <c r="AQ74">
        <v>62.482306000000001</v>
      </c>
      <c r="AR74">
        <v>8.4628219999999992</v>
      </c>
      <c r="AS74">
        <v>9.9250740000000004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80.516209999999987</v>
      </c>
      <c r="BA74">
        <f t="shared" si="4"/>
        <v>2659.1389650000001</v>
      </c>
      <c r="BD74">
        <v>6.94</v>
      </c>
      <c r="BE74">
        <v>1.84</v>
      </c>
      <c r="BF74">
        <v>2.87</v>
      </c>
      <c r="BG74">
        <v>1.72</v>
      </c>
      <c r="BH74">
        <v>6.04</v>
      </c>
      <c r="BI74">
        <v>1.41</v>
      </c>
      <c r="BJ74">
        <v>0.94</v>
      </c>
      <c r="BK74">
        <v>1.71</v>
      </c>
      <c r="BL74">
        <v>0</v>
      </c>
      <c r="BM74">
        <v>0.16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1.57</v>
      </c>
      <c r="BT74">
        <v>2.739954</v>
      </c>
      <c r="BU74">
        <v>1.2859339999999999</v>
      </c>
      <c r="BV74">
        <v>1.9127110000000001</v>
      </c>
      <c r="BW74">
        <v>1.861453</v>
      </c>
      <c r="BX74">
        <v>1.8774740000000001</v>
      </c>
      <c r="BY74">
        <v>2.5718679999999998</v>
      </c>
      <c r="BZ74">
        <v>1.2722169999999999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4.9379879999999998</v>
      </c>
      <c r="CK74">
        <v>1.792133</v>
      </c>
      <c r="CL74">
        <v>1.856811</v>
      </c>
      <c r="CM74">
        <v>3.365221</v>
      </c>
      <c r="CN74">
        <v>3.3948659999999999</v>
      </c>
      <c r="CO74">
        <v>3.2371249999999998</v>
      </c>
      <c r="CP74">
        <v>4.080495</v>
      </c>
      <c r="CQ74">
        <v>3.3194249999999998</v>
      </c>
      <c r="CR74">
        <v>0.810867</v>
      </c>
      <c r="CS74">
        <v>1.3385050000000001</v>
      </c>
      <c r="CT74">
        <v>0.47903099999999998</v>
      </c>
      <c r="CU74">
        <v>1.1952590000000001</v>
      </c>
      <c r="CV74">
        <v>0.92562100000000003</v>
      </c>
      <c r="CW74">
        <v>0.92125199999999996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80.516209999999987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592.77567399999998</v>
      </c>
      <c r="L75">
        <v>577.23529900000005</v>
      </c>
      <c r="M75">
        <v>89.035944000000001</v>
      </c>
      <c r="N75">
        <v>114.17551899999999</v>
      </c>
      <c r="O75">
        <v>119.57368200000001</v>
      </c>
      <c r="P75">
        <v>117.85553400000001</v>
      </c>
      <c r="Q75">
        <v>20.645759999999999</v>
      </c>
      <c r="R75">
        <v>39.957419000000002</v>
      </c>
      <c r="S75">
        <v>24.922782000000002</v>
      </c>
      <c r="T75">
        <v>0.53659199999999996</v>
      </c>
      <c r="U75">
        <v>267.51027599999998</v>
      </c>
      <c r="V75">
        <v>10.735992</v>
      </c>
      <c r="W75">
        <v>40.012515999999998</v>
      </c>
      <c r="X75">
        <v>141.34947199999999</v>
      </c>
      <c r="Y75">
        <v>0</v>
      </c>
      <c r="Z75">
        <v>18.839552999999999</v>
      </c>
      <c r="AA75">
        <v>26.924194</v>
      </c>
      <c r="AB75">
        <v>26.200638000000001</v>
      </c>
      <c r="AC75">
        <v>0</v>
      </c>
      <c r="AD75">
        <v>27.114090000000001</v>
      </c>
      <c r="AE75">
        <v>49.068491000000002</v>
      </c>
      <c r="AF75">
        <v>29.497995</v>
      </c>
      <c r="AG75">
        <v>42.301079999999999</v>
      </c>
      <c r="AH75">
        <v>115.615933</v>
      </c>
      <c r="AI75">
        <v>16.430254999999999</v>
      </c>
      <c r="AJ75">
        <v>0</v>
      </c>
      <c r="AK75">
        <v>52.165365999999999</v>
      </c>
      <c r="AL75">
        <v>2.4495420000000001</v>
      </c>
      <c r="AM75">
        <v>15.697730999999999</v>
      </c>
      <c r="AN75">
        <v>0.71330300000000002</v>
      </c>
      <c r="AO75">
        <v>0</v>
      </c>
      <c r="AP75">
        <v>1.841181</v>
      </c>
      <c r="AQ75">
        <v>62.482306000000001</v>
      </c>
      <c r="AR75">
        <v>6.3471169999999999</v>
      </c>
      <c r="AS75">
        <v>9.9250740000000004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80.503013999999993</v>
      </c>
      <c r="BA75">
        <f t="shared" si="4"/>
        <v>2754.8092579999998</v>
      </c>
      <c r="BD75">
        <v>6.94</v>
      </c>
      <c r="BE75">
        <v>1.84</v>
      </c>
      <c r="BF75">
        <v>2.87</v>
      </c>
      <c r="BG75">
        <v>1.72</v>
      </c>
      <c r="BH75">
        <v>6.04</v>
      </c>
      <c r="BI75">
        <v>1.41</v>
      </c>
      <c r="BJ75">
        <v>0.94</v>
      </c>
      <c r="BK75">
        <v>1.71</v>
      </c>
      <c r="BL75">
        <v>0</v>
      </c>
      <c r="BM75">
        <v>0.16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1.57</v>
      </c>
      <c r="BT75">
        <v>2.7681140000000002</v>
      </c>
      <c r="BU75">
        <v>1.2859339999999999</v>
      </c>
      <c r="BV75">
        <v>1.8713550000000001</v>
      </c>
      <c r="BW75">
        <v>1.861453</v>
      </c>
      <c r="BX75">
        <v>1.8774740000000001</v>
      </c>
      <c r="BY75">
        <v>2.5718679999999998</v>
      </c>
      <c r="BZ75">
        <v>1.2722169999999999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4.9379879999999998</v>
      </c>
      <c r="CK75">
        <v>1.792133</v>
      </c>
      <c r="CL75">
        <v>1.856811</v>
      </c>
      <c r="CM75">
        <v>3.365221</v>
      </c>
      <c r="CN75">
        <v>3.3948659999999999</v>
      </c>
      <c r="CO75">
        <v>3.2371249999999998</v>
      </c>
      <c r="CP75">
        <v>4.080495</v>
      </c>
      <c r="CQ75">
        <v>3.3194249999999998</v>
      </c>
      <c r="CR75">
        <v>0.810867</v>
      </c>
      <c r="CS75">
        <v>1.3385050000000001</v>
      </c>
      <c r="CT75">
        <v>0.47903099999999998</v>
      </c>
      <c r="CU75">
        <v>1.1952590000000001</v>
      </c>
      <c r="CV75">
        <v>0.92562100000000003</v>
      </c>
      <c r="CW75">
        <v>0.92125199999999996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80.503013999999993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553.029538</v>
      </c>
      <c r="L76">
        <v>577.23529900000005</v>
      </c>
      <c r="M76">
        <v>89.035944000000001</v>
      </c>
      <c r="N76">
        <v>114.17551899999999</v>
      </c>
      <c r="O76">
        <v>119.57368200000001</v>
      </c>
      <c r="P76">
        <v>117.85553400000001</v>
      </c>
      <c r="Q76">
        <v>20.645759999999999</v>
      </c>
      <c r="R76">
        <v>39.957419000000002</v>
      </c>
      <c r="S76">
        <v>24.922782000000002</v>
      </c>
      <c r="T76">
        <v>0.53659199999999996</v>
      </c>
      <c r="U76">
        <v>267.51027599999998</v>
      </c>
      <c r="V76">
        <v>11.161497000000001</v>
      </c>
      <c r="W76">
        <v>40.012515999999998</v>
      </c>
      <c r="X76">
        <v>141.34947199999999</v>
      </c>
      <c r="Y76">
        <v>0</v>
      </c>
      <c r="Z76">
        <v>13.17525</v>
      </c>
      <c r="AA76">
        <v>26.924194</v>
      </c>
      <c r="AB76">
        <v>26.200638000000001</v>
      </c>
      <c r="AC76">
        <v>0</v>
      </c>
      <c r="AD76">
        <v>27.114090000000001</v>
      </c>
      <c r="AE76">
        <v>49.068491000000002</v>
      </c>
      <c r="AF76">
        <v>29.497995</v>
      </c>
      <c r="AG76">
        <v>42.301079999999999</v>
      </c>
      <c r="AH76">
        <v>115.615933</v>
      </c>
      <c r="AI76">
        <v>16.430254999999999</v>
      </c>
      <c r="AJ76">
        <v>0</v>
      </c>
      <c r="AK76">
        <v>52.165365999999999</v>
      </c>
      <c r="AL76">
        <v>2.4495420000000001</v>
      </c>
      <c r="AM76">
        <v>15.697730999999999</v>
      </c>
      <c r="AN76">
        <v>0.71330300000000002</v>
      </c>
      <c r="AO76">
        <v>0</v>
      </c>
      <c r="AP76">
        <v>1.841181</v>
      </c>
      <c r="AQ76">
        <v>62.482306000000001</v>
      </c>
      <c r="AR76">
        <v>6.3471169999999999</v>
      </c>
      <c r="AS76">
        <v>9.9250740000000004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80.504002</v>
      </c>
      <c r="BA76">
        <f t="shared" si="4"/>
        <v>2709.8253120000004</v>
      </c>
      <c r="BD76">
        <v>6.94</v>
      </c>
      <c r="BE76">
        <v>1.84</v>
      </c>
      <c r="BF76">
        <v>2.87</v>
      </c>
      <c r="BG76">
        <v>1.72</v>
      </c>
      <c r="BH76">
        <v>6.04</v>
      </c>
      <c r="BI76">
        <v>1.41</v>
      </c>
      <c r="BJ76">
        <v>0.94</v>
      </c>
      <c r="BK76">
        <v>1.71</v>
      </c>
      <c r="BL76">
        <v>0</v>
      </c>
      <c r="BM76">
        <v>0.16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1.57</v>
      </c>
      <c r="BT76">
        <v>2.7691020000000002</v>
      </c>
      <c r="BU76">
        <v>1.2859339999999999</v>
      </c>
      <c r="BV76">
        <v>1.8713550000000001</v>
      </c>
      <c r="BW76">
        <v>1.861453</v>
      </c>
      <c r="BX76">
        <v>1.8774740000000001</v>
      </c>
      <c r="BY76">
        <v>2.5718679999999998</v>
      </c>
      <c r="BZ76">
        <v>1.2722169999999999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4.9379879999999998</v>
      </c>
      <c r="CK76">
        <v>1.792133</v>
      </c>
      <c r="CL76">
        <v>1.856811</v>
      </c>
      <c r="CM76">
        <v>3.365221</v>
      </c>
      <c r="CN76">
        <v>3.3948659999999999</v>
      </c>
      <c r="CO76">
        <v>3.2371249999999998</v>
      </c>
      <c r="CP76">
        <v>4.080495</v>
      </c>
      <c r="CQ76">
        <v>3.3194249999999998</v>
      </c>
      <c r="CR76">
        <v>0.810867</v>
      </c>
      <c r="CS76">
        <v>1.3385050000000001</v>
      </c>
      <c r="CT76">
        <v>0.47903099999999998</v>
      </c>
      <c r="CU76">
        <v>1.1952590000000001</v>
      </c>
      <c r="CV76">
        <v>0.92562100000000003</v>
      </c>
      <c r="CW76">
        <v>0.92125199999999996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80.504002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585.13965800000005</v>
      </c>
      <c r="L77">
        <v>627.99899600000003</v>
      </c>
      <c r="M77">
        <v>89.035944000000001</v>
      </c>
      <c r="N77">
        <v>114.17551899999999</v>
      </c>
      <c r="O77">
        <v>119.57368200000001</v>
      </c>
      <c r="P77">
        <v>117.85553400000001</v>
      </c>
      <c r="Q77">
        <v>20.645759999999999</v>
      </c>
      <c r="R77">
        <v>39.957419000000002</v>
      </c>
      <c r="S77">
        <v>24.922782000000002</v>
      </c>
      <c r="T77">
        <v>0.53659199999999996</v>
      </c>
      <c r="U77">
        <v>267.51027599999998</v>
      </c>
      <c r="V77">
        <v>11.161497000000001</v>
      </c>
      <c r="W77">
        <v>40.012515999999998</v>
      </c>
      <c r="X77">
        <v>141.34947199999999</v>
      </c>
      <c r="Y77">
        <v>0</v>
      </c>
      <c r="Z77">
        <v>12.559702</v>
      </c>
      <c r="AA77">
        <v>17.032005000000002</v>
      </c>
      <c r="AB77">
        <v>26.200638000000001</v>
      </c>
      <c r="AC77">
        <v>0</v>
      </c>
      <c r="AD77">
        <v>27.114090000000001</v>
      </c>
      <c r="AE77">
        <v>49.068491000000002</v>
      </c>
      <c r="AF77">
        <v>29.497995</v>
      </c>
      <c r="AG77">
        <v>42.301079999999999</v>
      </c>
      <c r="AH77">
        <v>92.492745999999997</v>
      </c>
      <c r="AI77">
        <v>16.430254999999999</v>
      </c>
      <c r="AJ77">
        <v>0</v>
      </c>
      <c r="AK77">
        <v>52.165365999999999</v>
      </c>
      <c r="AL77">
        <v>12.247712</v>
      </c>
      <c r="AM77">
        <v>15.697730999999999</v>
      </c>
      <c r="AN77">
        <v>0.71330300000000002</v>
      </c>
      <c r="AO77">
        <v>0</v>
      </c>
      <c r="AP77">
        <v>2.2094179999999999</v>
      </c>
      <c r="AQ77">
        <v>62.482306000000001</v>
      </c>
      <c r="AR77">
        <v>6.3471169999999999</v>
      </c>
      <c r="AS77">
        <v>9.9250740000000004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80.398878000000011</v>
      </c>
      <c r="BA77">
        <f t="shared" si="4"/>
        <v>2769.129488</v>
      </c>
      <c r="BD77">
        <v>6.94</v>
      </c>
      <c r="BE77">
        <v>1.84</v>
      </c>
      <c r="BF77">
        <v>2.87</v>
      </c>
      <c r="BG77">
        <v>1.72</v>
      </c>
      <c r="BH77">
        <v>6.04</v>
      </c>
      <c r="BI77">
        <v>1.41</v>
      </c>
      <c r="BJ77">
        <v>0.94</v>
      </c>
      <c r="BK77">
        <v>1.78</v>
      </c>
      <c r="BL77">
        <v>0</v>
      </c>
      <c r="BM77">
        <v>0.17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1.57</v>
      </c>
      <c r="BT77">
        <v>2.7691020000000002</v>
      </c>
      <c r="BU77">
        <v>1.2859339999999999</v>
      </c>
      <c r="BV77">
        <v>1.8713550000000001</v>
      </c>
      <c r="BW77">
        <v>1.861453</v>
      </c>
      <c r="BX77">
        <v>1.8774740000000001</v>
      </c>
      <c r="BY77">
        <v>2.5718679999999998</v>
      </c>
      <c r="BZ77">
        <v>1.2722169999999999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4.9379879999999998</v>
      </c>
      <c r="CK77">
        <v>1.792133</v>
      </c>
      <c r="CL77">
        <v>1.856811</v>
      </c>
      <c r="CM77">
        <v>3.365221</v>
      </c>
      <c r="CN77">
        <v>3.3948659999999999</v>
      </c>
      <c r="CO77">
        <v>3.2371249999999998</v>
      </c>
      <c r="CP77">
        <v>4.080495</v>
      </c>
      <c r="CQ77">
        <v>3.3194249999999998</v>
      </c>
      <c r="CR77">
        <v>0.810867</v>
      </c>
      <c r="CS77">
        <v>1.3385050000000001</v>
      </c>
      <c r="CT77">
        <v>0.47903099999999998</v>
      </c>
      <c r="CU77">
        <v>1.1952590000000001</v>
      </c>
      <c r="CV77">
        <v>0.74049699999999996</v>
      </c>
      <c r="CW77">
        <v>0.92125199999999996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80.398878000000011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655.48286900000005</v>
      </c>
      <c r="L78">
        <v>628.52678600000002</v>
      </c>
      <c r="M78">
        <v>89.035944000000001</v>
      </c>
      <c r="N78">
        <v>114.17551899999999</v>
      </c>
      <c r="O78">
        <v>119.57368200000001</v>
      </c>
      <c r="P78">
        <v>117.85553400000001</v>
      </c>
      <c r="Q78">
        <v>20.645759999999999</v>
      </c>
      <c r="R78">
        <v>39.957419000000002</v>
      </c>
      <c r="S78">
        <v>24.922782000000002</v>
      </c>
      <c r="T78">
        <v>0.53659199999999996</v>
      </c>
      <c r="U78">
        <v>267.51027599999998</v>
      </c>
      <c r="V78">
        <v>11.161497000000001</v>
      </c>
      <c r="W78">
        <v>40.012515999999998</v>
      </c>
      <c r="X78">
        <v>141.34947199999999</v>
      </c>
      <c r="Y78">
        <v>0</v>
      </c>
      <c r="Z78">
        <v>12.559702</v>
      </c>
      <c r="AA78">
        <v>13.462097</v>
      </c>
      <c r="AB78">
        <v>17.289760999999999</v>
      </c>
      <c r="AC78">
        <v>0</v>
      </c>
      <c r="AD78">
        <v>18.076059999999998</v>
      </c>
      <c r="AE78">
        <v>49.068491000000002</v>
      </c>
      <c r="AF78">
        <v>29.497995</v>
      </c>
      <c r="AG78">
        <v>42.301079999999999</v>
      </c>
      <c r="AH78">
        <v>84.254525999999998</v>
      </c>
      <c r="AI78">
        <v>16.430254999999999</v>
      </c>
      <c r="AJ78">
        <v>0</v>
      </c>
      <c r="AK78">
        <v>52.165365999999999</v>
      </c>
      <c r="AL78">
        <v>64.022132999999997</v>
      </c>
      <c r="AM78">
        <v>15.697730999999999</v>
      </c>
      <c r="AN78">
        <v>0.71330300000000002</v>
      </c>
      <c r="AO78">
        <v>0</v>
      </c>
      <c r="AP78">
        <v>2.2094179999999999</v>
      </c>
      <c r="AQ78">
        <v>62.482306000000001</v>
      </c>
      <c r="AR78">
        <v>8.4628219999999992</v>
      </c>
      <c r="AS78">
        <v>9.9250740000000004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80.361804000000006</v>
      </c>
      <c r="BA78">
        <f t="shared" si="4"/>
        <v>2864.0965060000008</v>
      </c>
      <c r="BD78">
        <v>6.94</v>
      </c>
      <c r="BE78">
        <v>1.84</v>
      </c>
      <c r="BF78">
        <v>2.87</v>
      </c>
      <c r="BG78">
        <v>1.72</v>
      </c>
      <c r="BH78">
        <v>6.04</v>
      </c>
      <c r="BI78">
        <v>1.41</v>
      </c>
      <c r="BJ78">
        <v>0.94</v>
      </c>
      <c r="BK78">
        <v>1.81</v>
      </c>
      <c r="BL78">
        <v>0</v>
      </c>
      <c r="BM78">
        <v>0.17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1.57</v>
      </c>
      <c r="BT78">
        <v>2.7691020000000002</v>
      </c>
      <c r="BU78">
        <v>1.2859339999999999</v>
      </c>
      <c r="BV78">
        <v>1.8713550000000001</v>
      </c>
      <c r="BW78">
        <v>1.861453</v>
      </c>
      <c r="BX78">
        <v>1.8774740000000001</v>
      </c>
      <c r="BY78">
        <v>2.5718679999999998</v>
      </c>
      <c r="BZ78">
        <v>1.2722169999999999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4.9379879999999998</v>
      </c>
      <c r="CK78">
        <v>1.792133</v>
      </c>
      <c r="CL78">
        <v>1.856811</v>
      </c>
      <c r="CM78">
        <v>3.365221</v>
      </c>
      <c r="CN78">
        <v>3.3948659999999999</v>
      </c>
      <c r="CO78">
        <v>3.2371249999999998</v>
      </c>
      <c r="CP78">
        <v>4.080495</v>
      </c>
      <c r="CQ78">
        <v>3.3194249999999998</v>
      </c>
      <c r="CR78">
        <v>0.810867</v>
      </c>
      <c r="CS78">
        <v>1.3385050000000001</v>
      </c>
      <c r="CT78">
        <v>0.47903099999999998</v>
      </c>
      <c r="CU78">
        <v>1.1952590000000001</v>
      </c>
      <c r="CV78">
        <v>0.67342299999999999</v>
      </c>
      <c r="CW78">
        <v>0.92125199999999996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80.361804000000006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655.48286900000005</v>
      </c>
      <c r="L79">
        <v>616.88561500000003</v>
      </c>
      <c r="M79">
        <v>89.035944000000001</v>
      </c>
      <c r="N79">
        <v>114.17551899999999</v>
      </c>
      <c r="O79">
        <v>119.57368200000001</v>
      </c>
      <c r="P79">
        <v>117.85553400000001</v>
      </c>
      <c r="Q79">
        <v>20.645759999999999</v>
      </c>
      <c r="R79">
        <v>39.957419000000002</v>
      </c>
      <c r="S79">
        <v>24.922782000000002</v>
      </c>
      <c r="T79">
        <v>0.53659199999999996</v>
      </c>
      <c r="U79">
        <v>267.51027599999998</v>
      </c>
      <c r="V79">
        <v>11.161497000000001</v>
      </c>
      <c r="W79">
        <v>40.012515999999998</v>
      </c>
      <c r="X79">
        <v>141.34947199999999</v>
      </c>
      <c r="Y79">
        <v>0</v>
      </c>
      <c r="Z79">
        <v>6.218718</v>
      </c>
      <c r="AA79">
        <v>11.278972</v>
      </c>
      <c r="AB79">
        <v>3.9899450000000001</v>
      </c>
      <c r="AC79">
        <v>0</v>
      </c>
      <c r="AD79">
        <v>9.0380299999999991</v>
      </c>
      <c r="AE79">
        <v>32.600264000000003</v>
      </c>
      <c r="AF79">
        <v>26.285342</v>
      </c>
      <c r="AG79">
        <v>42.301079999999999</v>
      </c>
      <c r="AH79">
        <v>65.531298000000007</v>
      </c>
      <c r="AI79">
        <v>3.7915969999999999</v>
      </c>
      <c r="AJ79">
        <v>0</v>
      </c>
      <c r="AK79">
        <v>52.165365999999999</v>
      </c>
      <c r="AL79">
        <v>64.022132999999997</v>
      </c>
      <c r="AM79">
        <v>15.697730999999999</v>
      </c>
      <c r="AN79">
        <v>0.71330300000000002</v>
      </c>
      <c r="AO79">
        <v>0</v>
      </c>
      <c r="AP79">
        <v>2.2094179999999999</v>
      </c>
      <c r="AQ79">
        <v>62.482306000000001</v>
      </c>
      <c r="AR79">
        <v>33.851289999999999</v>
      </c>
      <c r="AS79">
        <v>23.201471999999999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79.239682999999985</v>
      </c>
      <c r="BA79">
        <f t="shared" si="4"/>
        <v>2808.0933590000004</v>
      </c>
      <c r="BD79">
        <v>6.94</v>
      </c>
      <c r="BE79">
        <v>1.84</v>
      </c>
      <c r="BF79">
        <v>2.87</v>
      </c>
      <c r="BG79">
        <v>1.72</v>
      </c>
      <c r="BH79">
        <v>6.04</v>
      </c>
      <c r="BI79">
        <v>1.41</v>
      </c>
      <c r="BJ79">
        <v>0.94</v>
      </c>
      <c r="BK79">
        <v>1.66</v>
      </c>
      <c r="BL79">
        <v>0</v>
      </c>
      <c r="BM79">
        <v>0.17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1.57</v>
      </c>
      <c r="BT79">
        <v>2.7691020000000002</v>
      </c>
      <c r="BU79">
        <v>1.2859339999999999</v>
      </c>
      <c r="BV79">
        <v>1.8713550000000001</v>
      </c>
      <c r="BW79">
        <v>1.861453</v>
      </c>
      <c r="BX79">
        <v>1.8774740000000001</v>
      </c>
      <c r="BY79">
        <v>2.5718679999999998</v>
      </c>
      <c r="BZ79">
        <v>1.2722169999999999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4.9379879999999998</v>
      </c>
      <c r="CK79">
        <v>1.792133</v>
      </c>
      <c r="CL79">
        <v>1.856811</v>
      </c>
      <c r="CM79">
        <v>3.365221</v>
      </c>
      <c r="CN79">
        <v>3.3948659999999999</v>
      </c>
      <c r="CO79">
        <v>3.2371249999999998</v>
      </c>
      <c r="CP79">
        <v>4.080495</v>
      </c>
      <c r="CQ79">
        <v>3.3194249999999998</v>
      </c>
      <c r="CR79">
        <v>0.810867</v>
      </c>
      <c r="CS79">
        <v>1.3385050000000001</v>
      </c>
      <c r="CT79">
        <v>5.2893000000000003E-2</v>
      </c>
      <c r="CU79">
        <v>0.79683899999999996</v>
      </c>
      <c r="CV79">
        <v>0.52585999999999999</v>
      </c>
      <c r="CW79">
        <v>0.92125199999999996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79.239682999999985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655.48286900000005</v>
      </c>
      <c r="L80">
        <v>616.88561500000003</v>
      </c>
      <c r="M80">
        <v>89.035944000000001</v>
      </c>
      <c r="N80">
        <v>114.17551899999999</v>
      </c>
      <c r="O80">
        <v>119.57368200000001</v>
      </c>
      <c r="P80">
        <v>117.85553400000001</v>
      </c>
      <c r="Q80">
        <v>20.645759999999999</v>
      </c>
      <c r="R80">
        <v>39.957419000000002</v>
      </c>
      <c r="S80">
        <v>24.922782000000002</v>
      </c>
      <c r="T80">
        <v>0.53659199999999996</v>
      </c>
      <c r="U80">
        <v>267.51027599999998</v>
      </c>
      <c r="V80">
        <v>11.161497000000001</v>
      </c>
      <c r="W80">
        <v>40.012515999999998</v>
      </c>
      <c r="X80">
        <v>141.34947199999999</v>
      </c>
      <c r="Y80">
        <v>0</v>
      </c>
      <c r="Z80">
        <v>6.218718</v>
      </c>
      <c r="AA80">
        <v>3.6334939999999998</v>
      </c>
      <c r="AB80">
        <v>2.6599629999999999</v>
      </c>
      <c r="AC80">
        <v>0</v>
      </c>
      <c r="AD80">
        <v>0</v>
      </c>
      <c r="AE80">
        <v>30.562747000000002</v>
      </c>
      <c r="AF80">
        <v>26.285342</v>
      </c>
      <c r="AG80">
        <v>42.301079999999999</v>
      </c>
      <c r="AH80">
        <v>42.127262999999999</v>
      </c>
      <c r="AI80">
        <v>0</v>
      </c>
      <c r="AJ80">
        <v>0</v>
      </c>
      <c r="AK80">
        <v>52.165365999999999</v>
      </c>
      <c r="AL80">
        <v>64.022132999999997</v>
      </c>
      <c r="AM80">
        <v>15.697730999999999</v>
      </c>
      <c r="AN80">
        <v>0.71330300000000002</v>
      </c>
      <c r="AO80">
        <v>0</v>
      </c>
      <c r="AP80">
        <v>2.8231449999999998</v>
      </c>
      <c r="AQ80">
        <v>62.482306000000001</v>
      </c>
      <c r="AR80">
        <v>33.851289999999999</v>
      </c>
      <c r="AS80">
        <v>23.201471999999999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78.524098999999993</v>
      </c>
      <c r="BA80">
        <f t="shared" si="4"/>
        <v>2760.7448630000008</v>
      </c>
      <c r="BD80">
        <v>6.94</v>
      </c>
      <c r="BE80">
        <v>1.84</v>
      </c>
      <c r="BF80">
        <v>2.87</v>
      </c>
      <c r="BG80">
        <v>1.72</v>
      </c>
      <c r="BH80">
        <v>6.04</v>
      </c>
      <c r="BI80">
        <v>1.41</v>
      </c>
      <c r="BJ80">
        <v>0.94</v>
      </c>
      <c r="BK80">
        <v>1.66</v>
      </c>
      <c r="BL80">
        <v>0</v>
      </c>
      <c r="BM80">
        <v>0.17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1.57</v>
      </c>
      <c r="BT80">
        <v>2.7691020000000002</v>
      </c>
      <c r="BU80">
        <v>1.2859339999999999</v>
      </c>
      <c r="BV80">
        <v>1.8713550000000001</v>
      </c>
      <c r="BW80">
        <v>1.861453</v>
      </c>
      <c r="BX80">
        <v>1.8774740000000001</v>
      </c>
      <c r="BY80">
        <v>2.5718679999999998</v>
      </c>
      <c r="BZ80">
        <v>1.2722169999999999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4.9379879999999998</v>
      </c>
      <c r="CK80">
        <v>1.792133</v>
      </c>
      <c r="CL80">
        <v>1.856811</v>
      </c>
      <c r="CM80">
        <v>3.365221</v>
      </c>
      <c r="CN80">
        <v>3.3948659999999999</v>
      </c>
      <c r="CO80">
        <v>3.2371249999999998</v>
      </c>
      <c r="CP80">
        <v>4.080495</v>
      </c>
      <c r="CQ80">
        <v>3.3194249999999998</v>
      </c>
      <c r="CR80">
        <v>0.810867</v>
      </c>
      <c r="CS80">
        <v>1.3385050000000001</v>
      </c>
      <c r="CT80">
        <v>0</v>
      </c>
      <c r="CU80">
        <v>0.32195499999999999</v>
      </c>
      <c r="CV80">
        <v>0.33805299999999999</v>
      </c>
      <c r="CW80">
        <v>0.92125199999999996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78.524098999999993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655.48286900000005</v>
      </c>
      <c r="L81">
        <v>576.46873900000003</v>
      </c>
      <c r="M81">
        <v>89.035944000000001</v>
      </c>
      <c r="N81">
        <v>114.17551899999999</v>
      </c>
      <c r="O81">
        <v>119.57368200000001</v>
      </c>
      <c r="P81">
        <v>117.85553400000001</v>
      </c>
      <c r="Q81">
        <v>20.645759999999999</v>
      </c>
      <c r="R81">
        <v>39.957419000000002</v>
      </c>
      <c r="S81">
        <v>24.922782000000002</v>
      </c>
      <c r="T81">
        <v>0.53659199999999996</v>
      </c>
      <c r="U81">
        <v>267.51027599999998</v>
      </c>
      <c r="V81">
        <v>11.161497000000001</v>
      </c>
      <c r="W81">
        <v>40.012515999999998</v>
      </c>
      <c r="X81">
        <v>141.34947199999999</v>
      </c>
      <c r="Y81">
        <v>0</v>
      </c>
      <c r="Z81">
        <v>6.218718</v>
      </c>
      <c r="AA81">
        <v>0</v>
      </c>
      <c r="AB81">
        <v>2.6599629999999999</v>
      </c>
      <c r="AC81">
        <v>0</v>
      </c>
      <c r="AD81">
        <v>0</v>
      </c>
      <c r="AE81">
        <v>15.281374</v>
      </c>
      <c r="AF81">
        <v>26.285342</v>
      </c>
      <c r="AG81">
        <v>42.301079999999999</v>
      </c>
      <c r="AH81">
        <v>19.940238000000001</v>
      </c>
      <c r="AI81">
        <v>0</v>
      </c>
      <c r="AJ81">
        <v>0</v>
      </c>
      <c r="AK81">
        <v>52.165365999999999</v>
      </c>
      <c r="AL81">
        <v>12.247712</v>
      </c>
      <c r="AM81">
        <v>15.697730999999999</v>
      </c>
      <c r="AN81">
        <v>0.71330300000000002</v>
      </c>
      <c r="AO81">
        <v>0</v>
      </c>
      <c r="AP81">
        <v>3.0686360000000001</v>
      </c>
      <c r="AQ81">
        <v>62.482306000000001</v>
      </c>
      <c r="AR81">
        <v>8.4628219999999992</v>
      </c>
      <c r="AS81">
        <v>23.201471999999999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78.022385999999983</v>
      </c>
      <c r="BA81">
        <f t="shared" si="4"/>
        <v>2601.8069840000007</v>
      </c>
      <c r="BD81">
        <v>6.94</v>
      </c>
      <c r="BE81">
        <v>1.84</v>
      </c>
      <c r="BF81">
        <v>2.87</v>
      </c>
      <c r="BG81">
        <v>1.72</v>
      </c>
      <c r="BH81">
        <v>6.04</v>
      </c>
      <c r="BI81">
        <v>1.41</v>
      </c>
      <c r="BJ81">
        <v>0.94</v>
      </c>
      <c r="BK81">
        <v>1.66</v>
      </c>
      <c r="BL81">
        <v>0</v>
      </c>
      <c r="BM81">
        <v>0.17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1.57</v>
      </c>
      <c r="BT81">
        <v>2.7691020000000002</v>
      </c>
      <c r="BU81">
        <v>1.2859339999999999</v>
      </c>
      <c r="BV81">
        <v>1.8713550000000001</v>
      </c>
      <c r="BW81">
        <v>1.861453</v>
      </c>
      <c r="BX81">
        <v>1.8774740000000001</v>
      </c>
      <c r="BY81">
        <v>2.5718679999999998</v>
      </c>
      <c r="BZ81">
        <v>1.2722169999999999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4.9379879999999998</v>
      </c>
      <c r="CK81">
        <v>1.792133</v>
      </c>
      <c r="CL81">
        <v>1.856811</v>
      </c>
      <c r="CM81">
        <v>3.365221</v>
      </c>
      <c r="CN81">
        <v>3.3948659999999999</v>
      </c>
      <c r="CO81">
        <v>3.2371249999999998</v>
      </c>
      <c r="CP81">
        <v>4.080495</v>
      </c>
      <c r="CQ81">
        <v>3.3194249999999998</v>
      </c>
      <c r="CR81">
        <v>0.810867</v>
      </c>
      <c r="CS81">
        <v>1.3385050000000001</v>
      </c>
      <c r="CT81">
        <v>0</v>
      </c>
      <c r="CU81">
        <v>0</v>
      </c>
      <c r="CV81">
        <v>0.15829499999999999</v>
      </c>
      <c r="CW81">
        <v>0.92125199999999996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78.022385999999983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655.48286900000005</v>
      </c>
      <c r="L82">
        <v>576.46873900000003</v>
      </c>
      <c r="M82">
        <v>89.035944000000001</v>
      </c>
      <c r="N82">
        <v>114.17551899999999</v>
      </c>
      <c r="O82">
        <v>119.57368200000001</v>
      </c>
      <c r="P82">
        <v>117.85553400000001</v>
      </c>
      <c r="Q82">
        <v>20.645759999999999</v>
      </c>
      <c r="R82">
        <v>39.957419000000002</v>
      </c>
      <c r="S82">
        <v>24.922782000000002</v>
      </c>
      <c r="T82">
        <v>0.53659199999999996</v>
      </c>
      <c r="U82">
        <v>267.51027599999998</v>
      </c>
      <c r="V82">
        <v>11.161497000000001</v>
      </c>
      <c r="W82">
        <v>40.012515999999998</v>
      </c>
      <c r="X82">
        <v>141.34947199999999</v>
      </c>
      <c r="Y82">
        <v>0</v>
      </c>
      <c r="Z82">
        <v>6.218718</v>
      </c>
      <c r="AA82">
        <v>0</v>
      </c>
      <c r="AB82">
        <v>2.6599629999999999</v>
      </c>
      <c r="AC82">
        <v>0</v>
      </c>
      <c r="AD82">
        <v>0</v>
      </c>
      <c r="AE82">
        <v>0</v>
      </c>
      <c r="AF82">
        <v>26.285342</v>
      </c>
      <c r="AG82">
        <v>42.301079999999999</v>
      </c>
      <c r="AH82">
        <v>18.723227999999999</v>
      </c>
      <c r="AI82">
        <v>0</v>
      </c>
      <c r="AJ82">
        <v>0</v>
      </c>
      <c r="AK82">
        <v>52.165365999999999</v>
      </c>
      <c r="AL82">
        <v>2.4495420000000001</v>
      </c>
      <c r="AM82">
        <v>10.465154</v>
      </c>
      <c r="AN82">
        <v>0.71330300000000002</v>
      </c>
      <c r="AO82">
        <v>0</v>
      </c>
      <c r="AP82">
        <v>3.0686360000000001</v>
      </c>
      <c r="AQ82">
        <v>43.636428000000002</v>
      </c>
      <c r="AR82">
        <v>6.3471169999999999</v>
      </c>
      <c r="AS82">
        <v>9.9250740000000004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78.014336999999983</v>
      </c>
      <c r="BA82">
        <f t="shared" si="4"/>
        <v>2536.0318229999998</v>
      </c>
      <c r="BD82">
        <v>6.94</v>
      </c>
      <c r="BE82">
        <v>1.84</v>
      </c>
      <c r="BF82">
        <v>2.87</v>
      </c>
      <c r="BG82">
        <v>1.72</v>
      </c>
      <c r="BH82">
        <v>6.04</v>
      </c>
      <c r="BI82">
        <v>1.41</v>
      </c>
      <c r="BJ82">
        <v>0.94</v>
      </c>
      <c r="BK82">
        <v>1.66</v>
      </c>
      <c r="BL82">
        <v>0</v>
      </c>
      <c r="BM82">
        <v>0.17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1.57</v>
      </c>
      <c r="BT82">
        <v>2.7691020000000002</v>
      </c>
      <c r="BU82">
        <v>1.2859339999999999</v>
      </c>
      <c r="BV82">
        <v>1.8713550000000001</v>
      </c>
      <c r="BW82">
        <v>1.861453</v>
      </c>
      <c r="BX82">
        <v>1.8774740000000001</v>
      </c>
      <c r="BY82">
        <v>2.5718679999999998</v>
      </c>
      <c r="BZ82">
        <v>1.2722169999999999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4.9379879999999998</v>
      </c>
      <c r="CK82">
        <v>1.792133</v>
      </c>
      <c r="CL82">
        <v>1.856811</v>
      </c>
      <c r="CM82">
        <v>3.365221</v>
      </c>
      <c r="CN82">
        <v>3.3948659999999999</v>
      </c>
      <c r="CO82">
        <v>3.2371249999999998</v>
      </c>
      <c r="CP82">
        <v>4.080495</v>
      </c>
      <c r="CQ82">
        <v>3.3194249999999998</v>
      </c>
      <c r="CR82">
        <v>0.810867</v>
      </c>
      <c r="CS82">
        <v>1.3385050000000001</v>
      </c>
      <c r="CT82">
        <v>0</v>
      </c>
      <c r="CU82">
        <v>0</v>
      </c>
      <c r="CV82">
        <v>0.15024599999999999</v>
      </c>
      <c r="CW82">
        <v>0.92125199999999996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78.014336999999983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655.48286900000005</v>
      </c>
      <c r="L83">
        <v>470.80216200000001</v>
      </c>
      <c r="M83">
        <v>89.035944000000001</v>
      </c>
      <c r="N83">
        <v>114.17551899999999</v>
      </c>
      <c r="O83">
        <v>119.57368200000001</v>
      </c>
      <c r="P83">
        <v>117.85553400000001</v>
      </c>
      <c r="Q83">
        <v>20.645759999999999</v>
      </c>
      <c r="R83">
        <v>39.957419000000002</v>
      </c>
      <c r="S83">
        <v>24.922782000000002</v>
      </c>
      <c r="T83">
        <v>0.53659199999999996</v>
      </c>
      <c r="U83">
        <v>267.51027599999998</v>
      </c>
      <c r="V83">
        <v>11.161497000000001</v>
      </c>
      <c r="W83">
        <v>40.594143000000003</v>
      </c>
      <c r="X83">
        <v>141.34947199999999</v>
      </c>
      <c r="Y83">
        <v>0</v>
      </c>
      <c r="Z83">
        <v>6.2798509999999998</v>
      </c>
      <c r="AA83">
        <v>0</v>
      </c>
      <c r="AB83">
        <v>2.6599629999999999</v>
      </c>
      <c r="AC83">
        <v>0</v>
      </c>
      <c r="AD83">
        <v>0</v>
      </c>
      <c r="AE83">
        <v>0</v>
      </c>
      <c r="AF83">
        <v>26.285342</v>
      </c>
      <c r="AG83">
        <v>42.301079999999999</v>
      </c>
      <c r="AH83">
        <v>18.723227999999999</v>
      </c>
      <c r="AI83">
        <v>0</v>
      </c>
      <c r="AJ83">
        <v>0</v>
      </c>
      <c r="AK83">
        <v>52.165365999999999</v>
      </c>
      <c r="AL83">
        <v>2.4495420000000001</v>
      </c>
      <c r="AM83">
        <v>10.465154</v>
      </c>
      <c r="AN83">
        <v>0.71330300000000002</v>
      </c>
      <c r="AO83">
        <v>0</v>
      </c>
      <c r="AP83">
        <v>3.0686360000000001</v>
      </c>
      <c r="AQ83">
        <v>36.363689999999998</v>
      </c>
      <c r="AR83">
        <v>10.578528</v>
      </c>
      <c r="AS83">
        <v>9.9250740000000004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77.839450999999983</v>
      </c>
      <c r="BA83">
        <f t="shared" si="4"/>
        <v>2427.7917930000003</v>
      </c>
      <c r="BD83">
        <v>6.94</v>
      </c>
      <c r="BE83">
        <v>1.84</v>
      </c>
      <c r="BF83">
        <v>2.87</v>
      </c>
      <c r="BG83">
        <v>1.72</v>
      </c>
      <c r="BH83">
        <v>6.04</v>
      </c>
      <c r="BI83">
        <v>1.41</v>
      </c>
      <c r="BJ83">
        <v>0.94</v>
      </c>
      <c r="BK83">
        <v>1.66</v>
      </c>
      <c r="BL83">
        <v>0</v>
      </c>
      <c r="BM83">
        <v>0.17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1.57</v>
      </c>
      <c r="BT83">
        <v>2.7691020000000002</v>
      </c>
      <c r="BU83">
        <v>1.2482139999999999</v>
      </c>
      <c r="BV83">
        <v>1.8713550000000001</v>
      </c>
      <c r="BW83">
        <v>1.861453</v>
      </c>
      <c r="BX83">
        <v>1.8774740000000001</v>
      </c>
      <c r="BY83">
        <v>2.5718679999999998</v>
      </c>
      <c r="BZ83">
        <v>1.2722169999999999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4.8008220000000001</v>
      </c>
      <c r="CK83">
        <v>1.792133</v>
      </c>
      <c r="CL83">
        <v>1.856811</v>
      </c>
      <c r="CM83">
        <v>3.365221</v>
      </c>
      <c r="CN83">
        <v>3.3948659999999999</v>
      </c>
      <c r="CO83">
        <v>3.2371249999999998</v>
      </c>
      <c r="CP83">
        <v>4.080495</v>
      </c>
      <c r="CQ83">
        <v>3.3194249999999998</v>
      </c>
      <c r="CR83">
        <v>0.810867</v>
      </c>
      <c r="CS83">
        <v>1.3385050000000001</v>
      </c>
      <c r="CT83">
        <v>0</v>
      </c>
      <c r="CU83">
        <v>0</v>
      </c>
      <c r="CV83">
        <v>0.15024599999999999</v>
      </c>
      <c r="CW83">
        <v>0.92125199999999996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77.839450999999983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655.48286900000005</v>
      </c>
      <c r="L84">
        <v>389.15060399999999</v>
      </c>
      <c r="M84">
        <v>89.035944000000001</v>
      </c>
      <c r="N84">
        <v>114.17551899999999</v>
      </c>
      <c r="O84">
        <v>119.57368200000001</v>
      </c>
      <c r="P84">
        <v>117.85553400000001</v>
      </c>
      <c r="Q84">
        <v>20.645759999999999</v>
      </c>
      <c r="R84">
        <v>39.957419000000002</v>
      </c>
      <c r="S84">
        <v>24.922782000000002</v>
      </c>
      <c r="T84">
        <v>0.53659199999999996</v>
      </c>
      <c r="U84">
        <v>267.51027599999998</v>
      </c>
      <c r="V84">
        <v>11.161497000000001</v>
      </c>
      <c r="W84">
        <v>40.594143000000003</v>
      </c>
      <c r="X84">
        <v>141.34947199999999</v>
      </c>
      <c r="Y84">
        <v>0</v>
      </c>
      <c r="Z84">
        <v>6.2798509999999998</v>
      </c>
      <c r="AA84">
        <v>0</v>
      </c>
      <c r="AB84">
        <v>2.6599629999999999</v>
      </c>
      <c r="AC84">
        <v>0</v>
      </c>
      <c r="AD84">
        <v>0</v>
      </c>
      <c r="AE84">
        <v>0</v>
      </c>
      <c r="AF84">
        <v>26.285342</v>
      </c>
      <c r="AG84">
        <v>42.301079999999999</v>
      </c>
      <c r="AH84">
        <v>18.723227999999999</v>
      </c>
      <c r="AI84">
        <v>0</v>
      </c>
      <c r="AJ84">
        <v>0</v>
      </c>
      <c r="AK84">
        <v>52.165365999999999</v>
      </c>
      <c r="AL84">
        <v>2.4495420000000001</v>
      </c>
      <c r="AM84">
        <v>10.465154</v>
      </c>
      <c r="AN84">
        <v>0.71330300000000002</v>
      </c>
      <c r="AO84">
        <v>0</v>
      </c>
      <c r="AP84">
        <v>3.6823630000000001</v>
      </c>
      <c r="AQ84">
        <v>29.090952000000001</v>
      </c>
      <c r="AR84">
        <v>10.578528</v>
      </c>
      <c r="AS84">
        <v>9.9250740000000004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77.839450999999983</v>
      </c>
      <c r="BA84">
        <f t="shared" si="4"/>
        <v>2339.4812240000001</v>
      </c>
      <c r="BD84">
        <v>6.94</v>
      </c>
      <c r="BE84">
        <v>1.84</v>
      </c>
      <c r="BF84">
        <v>2.87</v>
      </c>
      <c r="BG84">
        <v>1.72</v>
      </c>
      <c r="BH84">
        <v>6.04</v>
      </c>
      <c r="BI84">
        <v>1.41</v>
      </c>
      <c r="BJ84">
        <v>0.94</v>
      </c>
      <c r="BK84">
        <v>1.66</v>
      </c>
      <c r="BL84">
        <v>0</v>
      </c>
      <c r="BM84">
        <v>0.17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1.57</v>
      </c>
      <c r="BT84">
        <v>2.7691020000000002</v>
      </c>
      <c r="BU84">
        <v>1.2482139999999999</v>
      </c>
      <c r="BV84">
        <v>1.8713550000000001</v>
      </c>
      <c r="BW84">
        <v>1.861453</v>
      </c>
      <c r="BX84">
        <v>1.8774740000000001</v>
      </c>
      <c r="BY84">
        <v>2.5718679999999998</v>
      </c>
      <c r="BZ84">
        <v>1.2722169999999999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4.8008220000000001</v>
      </c>
      <c r="CK84">
        <v>1.792133</v>
      </c>
      <c r="CL84">
        <v>1.856811</v>
      </c>
      <c r="CM84">
        <v>3.365221</v>
      </c>
      <c r="CN84">
        <v>3.3948659999999999</v>
      </c>
      <c r="CO84">
        <v>3.2371249999999998</v>
      </c>
      <c r="CP84">
        <v>4.080495</v>
      </c>
      <c r="CQ84">
        <v>3.3194249999999998</v>
      </c>
      <c r="CR84">
        <v>0.810867</v>
      </c>
      <c r="CS84">
        <v>1.3385050000000001</v>
      </c>
      <c r="CT84">
        <v>0</v>
      </c>
      <c r="CU84">
        <v>0</v>
      </c>
      <c r="CV84">
        <v>0.15024599999999999</v>
      </c>
      <c r="CW84">
        <v>0.92125199999999996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77.839450999999983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655.48286900000005</v>
      </c>
      <c r="L85">
        <v>314.41100399999999</v>
      </c>
      <c r="M85">
        <v>89.035944000000001</v>
      </c>
      <c r="N85">
        <v>114.17551899999999</v>
      </c>
      <c r="O85">
        <v>119.57368200000001</v>
      </c>
      <c r="P85">
        <v>117.85553400000001</v>
      </c>
      <c r="Q85">
        <v>20.645759999999999</v>
      </c>
      <c r="R85">
        <v>39.957419000000002</v>
      </c>
      <c r="S85">
        <v>24.922782000000002</v>
      </c>
      <c r="T85">
        <v>0.53659199999999996</v>
      </c>
      <c r="U85">
        <v>267.51027599999998</v>
      </c>
      <c r="V85">
        <v>11.161497000000001</v>
      </c>
      <c r="W85">
        <v>40.594143000000003</v>
      </c>
      <c r="X85">
        <v>141.34947199999999</v>
      </c>
      <c r="Y85">
        <v>0</v>
      </c>
      <c r="Z85">
        <v>6.2798509999999998</v>
      </c>
      <c r="AA85">
        <v>0</v>
      </c>
      <c r="AB85">
        <v>13.03382</v>
      </c>
      <c r="AC85">
        <v>0</v>
      </c>
      <c r="AD85">
        <v>0</v>
      </c>
      <c r="AE85">
        <v>0</v>
      </c>
      <c r="AF85">
        <v>17.523561999999998</v>
      </c>
      <c r="AG85">
        <v>42.301079999999999</v>
      </c>
      <c r="AH85">
        <v>18.723227999999999</v>
      </c>
      <c r="AI85">
        <v>0</v>
      </c>
      <c r="AJ85">
        <v>0</v>
      </c>
      <c r="AK85">
        <v>52.165365999999999</v>
      </c>
      <c r="AL85">
        <v>2.4495420000000001</v>
      </c>
      <c r="AM85">
        <v>5.232577</v>
      </c>
      <c r="AN85">
        <v>0.71330300000000002</v>
      </c>
      <c r="AO85">
        <v>0</v>
      </c>
      <c r="AP85">
        <v>3.6823630000000001</v>
      </c>
      <c r="AQ85">
        <v>14.545476000000001</v>
      </c>
      <c r="AR85">
        <v>33.851289999999999</v>
      </c>
      <c r="AS85">
        <v>9.9250740000000004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76.579450999999992</v>
      </c>
      <c r="BA85">
        <f t="shared" si="4"/>
        <v>2268.5884100000003</v>
      </c>
      <c r="BD85">
        <v>6.94</v>
      </c>
      <c r="BE85">
        <v>1.84</v>
      </c>
      <c r="BF85">
        <v>2.87</v>
      </c>
      <c r="BG85">
        <v>1.72</v>
      </c>
      <c r="BH85">
        <v>4.79</v>
      </c>
      <c r="BI85">
        <v>1.41</v>
      </c>
      <c r="BJ85">
        <v>0.94</v>
      </c>
      <c r="BK85">
        <v>1.66</v>
      </c>
      <c r="BL85">
        <v>0</v>
      </c>
      <c r="BM85">
        <v>0.16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1.57</v>
      </c>
      <c r="BT85">
        <v>2.7691020000000002</v>
      </c>
      <c r="BU85">
        <v>1.2482139999999999</v>
      </c>
      <c r="BV85">
        <v>1.8713550000000001</v>
      </c>
      <c r="BW85">
        <v>1.861453</v>
      </c>
      <c r="BX85">
        <v>1.8774740000000001</v>
      </c>
      <c r="BY85">
        <v>2.5718679999999998</v>
      </c>
      <c r="BZ85">
        <v>1.2722169999999999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4.8008220000000001</v>
      </c>
      <c r="CK85">
        <v>1.792133</v>
      </c>
      <c r="CL85">
        <v>1.856811</v>
      </c>
      <c r="CM85">
        <v>3.365221</v>
      </c>
      <c r="CN85">
        <v>3.3948659999999999</v>
      </c>
      <c r="CO85">
        <v>3.2371249999999998</v>
      </c>
      <c r="CP85">
        <v>4.080495</v>
      </c>
      <c r="CQ85">
        <v>3.3194249999999998</v>
      </c>
      <c r="CR85">
        <v>0.810867</v>
      </c>
      <c r="CS85">
        <v>1.3385050000000001</v>
      </c>
      <c r="CT85">
        <v>0</v>
      </c>
      <c r="CU85">
        <v>0</v>
      </c>
      <c r="CV85">
        <v>0.15024599999999999</v>
      </c>
      <c r="CW85">
        <v>0.92125199999999996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76.579450999999992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655.48286900000005</v>
      </c>
      <c r="L86">
        <v>314.41100399999999</v>
      </c>
      <c r="M86">
        <v>89.035944000000001</v>
      </c>
      <c r="N86">
        <v>114.17551899999999</v>
      </c>
      <c r="O86">
        <v>119.57368200000001</v>
      </c>
      <c r="P86">
        <v>117.85553400000001</v>
      </c>
      <c r="Q86">
        <v>20.645759999999999</v>
      </c>
      <c r="R86">
        <v>39.957419000000002</v>
      </c>
      <c r="S86">
        <v>24.922782000000002</v>
      </c>
      <c r="T86">
        <v>0.53659199999999996</v>
      </c>
      <c r="U86">
        <v>267.51027599999998</v>
      </c>
      <c r="V86">
        <v>11.161497000000001</v>
      </c>
      <c r="W86">
        <v>40.594143000000003</v>
      </c>
      <c r="X86">
        <v>141.34947199999999</v>
      </c>
      <c r="Y86">
        <v>0</v>
      </c>
      <c r="Z86">
        <v>6.2798509999999998</v>
      </c>
      <c r="AA86">
        <v>0</v>
      </c>
      <c r="AB86">
        <v>13.03382</v>
      </c>
      <c r="AC86">
        <v>0</v>
      </c>
      <c r="AD86">
        <v>0</v>
      </c>
      <c r="AE86">
        <v>0</v>
      </c>
      <c r="AF86">
        <v>17.523561999999998</v>
      </c>
      <c r="AG86">
        <v>42.301079999999999</v>
      </c>
      <c r="AH86">
        <v>18.723227999999999</v>
      </c>
      <c r="AI86">
        <v>0</v>
      </c>
      <c r="AJ86">
        <v>0</v>
      </c>
      <c r="AK86">
        <v>52.165365999999999</v>
      </c>
      <c r="AL86">
        <v>2.4495420000000001</v>
      </c>
      <c r="AM86">
        <v>5.232577</v>
      </c>
      <c r="AN86">
        <v>0.71330300000000002</v>
      </c>
      <c r="AO86">
        <v>0</v>
      </c>
      <c r="AP86">
        <v>3.6823630000000001</v>
      </c>
      <c r="AQ86">
        <v>3.225301</v>
      </c>
      <c r="AR86">
        <v>33.851289999999999</v>
      </c>
      <c r="AS86">
        <v>9.9250740000000004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76.579450999999992</v>
      </c>
      <c r="BA86">
        <f t="shared" si="4"/>
        <v>2257.2682350000005</v>
      </c>
      <c r="BD86">
        <v>6.94</v>
      </c>
      <c r="BE86">
        <v>1.84</v>
      </c>
      <c r="BF86">
        <v>2.87</v>
      </c>
      <c r="BG86">
        <v>1.72</v>
      </c>
      <c r="BH86">
        <v>4.79</v>
      </c>
      <c r="BI86">
        <v>1.41</v>
      </c>
      <c r="BJ86">
        <v>0.94</v>
      </c>
      <c r="BK86">
        <v>1.66</v>
      </c>
      <c r="BL86">
        <v>0</v>
      </c>
      <c r="BM86">
        <v>0.16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1.57</v>
      </c>
      <c r="BT86">
        <v>2.7691020000000002</v>
      </c>
      <c r="BU86">
        <v>1.2482139999999999</v>
      </c>
      <c r="BV86">
        <v>1.8713550000000001</v>
      </c>
      <c r="BW86">
        <v>1.861453</v>
      </c>
      <c r="BX86">
        <v>1.8774740000000001</v>
      </c>
      <c r="BY86">
        <v>2.5718679999999998</v>
      </c>
      <c r="BZ86">
        <v>1.2722169999999999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4.8008220000000001</v>
      </c>
      <c r="CK86">
        <v>1.792133</v>
      </c>
      <c r="CL86">
        <v>1.856811</v>
      </c>
      <c r="CM86">
        <v>3.365221</v>
      </c>
      <c r="CN86">
        <v>3.3948659999999999</v>
      </c>
      <c r="CO86">
        <v>3.2371249999999998</v>
      </c>
      <c r="CP86">
        <v>4.080495</v>
      </c>
      <c r="CQ86">
        <v>3.3194249999999998</v>
      </c>
      <c r="CR86">
        <v>0.810867</v>
      </c>
      <c r="CS86">
        <v>1.3385050000000001</v>
      </c>
      <c r="CT86">
        <v>0</v>
      </c>
      <c r="CU86">
        <v>0</v>
      </c>
      <c r="CV86">
        <v>0.15024599999999999</v>
      </c>
      <c r="CW86">
        <v>0.92125199999999996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76.579450999999992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655.48286900000005</v>
      </c>
      <c r="L87">
        <v>314.41100399999999</v>
      </c>
      <c r="M87">
        <v>89.035944000000001</v>
      </c>
      <c r="N87">
        <v>114.17551899999999</v>
      </c>
      <c r="O87">
        <v>119.57368200000001</v>
      </c>
      <c r="P87">
        <v>117.85553400000001</v>
      </c>
      <c r="Q87">
        <v>20.645759999999999</v>
      </c>
      <c r="R87">
        <v>39.957419000000002</v>
      </c>
      <c r="S87">
        <v>24.922782000000002</v>
      </c>
      <c r="T87">
        <v>0.53659199999999996</v>
      </c>
      <c r="U87">
        <v>267.51027599999998</v>
      </c>
      <c r="V87">
        <v>11.045458999999999</v>
      </c>
      <c r="W87">
        <v>40.009641000000002</v>
      </c>
      <c r="X87">
        <v>141.34947199999999</v>
      </c>
      <c r="Y87">
        <v>0</v>
      </c>
      <c r="Z87">
        <v>6.2798509999999998</v>
      </c>
      <c r="AA87">
        <v>0</v>
      </c>
      <c r="AB87">
        <v>17.289760999999999</v>
      </c>
      <c r="AC87">
        <v>0</v>
      </c>
      <c r="AD87">
        <v>0</v>
      </c>
      <c r="AE87">
        <v>0</v>
      </c>
      <c r="AF87">
        <v>17.523561999999998</v>
      </c>
      <c r="AG87">
        <v>42.301079999999999</v>
      </c>
      <c r="AH87">
        <v>18.723227999999999</v>
      </c>
      <c r="AI87">
        <v>0</v>
      </c>
      <c r="AJ87">
        <v>0</v>
      </c>
      <c r="AK87">
        <v>52.165365999999999</v>
      </c>
      <c r="AL87">
        <v>2.4495420000000001</v>
      </c>
      <c r="AM87">
        <v>0</v>
      </c>
      <c r="AN87">
        <v>0.71330300000000002</v>
      </c>
      <c r="AO87">
        <v>0</v>
      </c>
      <c r="AP87">
        <v>3.6823630000000001</v>
      </c>
      <c r="AQ87">
        <v>0</v>
      </c>
      <c r="AR87">
        <v>12.694234</v>
      </c>
      <c r="AS87">
        <v>9.9250740000000004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76.548434</v>
      </c>
      <c r="BA87">
        <f t="shared" si="4"/>
        <v>2231.1776850000001</v>
      </c>
      <c r="BD87">
        <v>6.94</v>
      </c>
      <c r="BE87">
        <v>1.84</v>
      </c>
      <c r="BF87">
        <v>2.87</v>
      </c>
      <c r="BG87">
        <v>1.72</v>
      </c>
      <c r="BH87">
        <v>4.79</v>
      </c>
      <c r="BI87">
        <v>1.41</v>
      </c>
      <c r="BJ87">
        <v>0.94</v>
      </c>
      <c r="BK87">
        <v>1.66</v>
      </c>
      <c r="BL87">
        <v>0</v>
      </c>
      <c r="BM87">
        <v>0.16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1.57</v>
      </c>
      <c r="BT87">
        <v>2.7691020000000002</v>
      </c>
      <c r="BU87">
        <v>1.2482139999999999</v>
      </c>
      <c r="BV87">
        <v>1.840338</v>
      </c>
      <c r="BW87">
        <v>1.861453</v>
      </c>
      <c r="BX87">
        <v>1.8774740000000001</v>
      </c>
      <c r="BY87">
        <v>2.5718679999999998</v>
      </c>
      <c r="BZ87">
        <v>1.2722169999999999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4.8008220000000001</v>
      </c>
      <c r="CK87">
        <v>1.792133</v>
      </c>
      <c r="CL87">
        <v>1.856811</v>
      </c>
      <c r="CM87">
        <v>3.365221</v>
      </c>
      <c r="CN87">
        <v>3.3948659999999999</v>
      </c>
      <c r="CO87">
        <v>3.2371249999999998</v>
      </c>
      <c r="CP87">
        <v>4.080495</v>
      </c>
      <c r="CQ87">
        <v>3.3194249999999998</v>
      </c>
      <c r="CR87">
        <v>0.810867</v>
      </c>
      <c r="CS87">
        <v>1.3385050000000001</v>
      </c>
      <c r="CT87">
        <v>0</v>
      </c>
      <c r="CU87">
        <v>0</v>
      </c>
      <c r="CV87">
        <v>0.15024599999999999</v>
      </c>
      <c r="CW87">
        <v>0.92125199999999996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76.548434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655.48286900000005</v>
      </c>
      <c r="L88">
        <v>314.41100399999999</v>
      </c>
      <c r="M88">
        <v>89.035944000000001</v>
      </c>
      <c r="N88">
        <v>114.17551899999999</v>
      </c>
      <c r="O88">
        <v>119.57368200000001</v>
      </c>
      <c r="P88">
        <v>117.85553400000001</v>
      </c>
      <c r="Q88">
        <v>20.645759999999999</v>
      </c>
      <c r="R88">
        <v>39.957419000000002</v>
      </c>
      <c r="S88">
        <v>24.922782000000002</v>
      </c>
      <c r="T88">
        <v>0.53659199999999996</v>
      </c>
      <c r="U88">
        <v>267.51027599999998</v>
      </c>
      <c r="V88">
        <v>11.045458999999999</v>
      </c>
      <c r="W88">
        <v>40.009641000000002</v>
      </c>
      <c r="X88">
        <v>141.34947199999999</v>
      </c>
      <c r="Y88">
        <v>0</v>
      </c>
      <c r="Z88">
        <v>6.2798509999999998</v>
      </c>
      <c r="AA88">
        <v>0</v>
      </c>
      <c r="AB88">
        <v>17.289760999999999</v>
      </c>
      <c r="AC88">
        <v>0</v>
      </c>
      <c r="AD88">
        <v>0</v>
      </c>
      <c r="AE88">
        <v>0</v>
      </c>
      <c r="AF88">
        <v>17.523561999999998</v>
      </c>
      <c r="AG88">
        <v>42.301079999999999</v>
      </c>
      <c r="AH88">
        <v>0</v>
      </c>
      <c r="AI88">
        <v>0</v>
      </c>
      <c r="AJ88">
        <v>0</v>
      </c>
      <c r="AK88">
        <v>52.165365999999999</v>
      </c>
      <c r="AL88">
        <v>2.4495420000000001</v>
      </c>
      <c r="AM88">
        <v>0</v>
      </c>
      <c r="AN88">
        <v>0.71330300000000002</v>
      </c>
      <c r="AO88">
        <v>0</v>
      </c>
      <c r="AP88">
        <v>3.6823630000000001</v>
      </c>
      <c r="AQ88">
        <v>0</v>
      </c>
      <c r="AR88">
        <v>12.694234</v>
      </c>
      <c r="AS88">
        <v>9.9250740000000004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76.398188000000005</v>
      </c>
      <c r="BA88">
        <f t="shared" si="4"/>
        <v>2212.3042110000001</v>
      </c>
      <c r="BD88">
        <v>6.94</v>
      </c>
      <c r="BE88">
        <v>1.84</v>
      </c>
      <c r="BF88">
        <v>2.87</v>
      </c>
      <c r="BG88">
        <v>1.72</v>
      </c>
      <c r="BH88">
        <v>4.79</v>
      </c>
      <c r="BI88">
        <v>1.41</v>
      </c>
      <c r="BJ88">
        <v>0.94</v>
      </c>
      <c r="BK88">
        <v>1.66</v>
      </c>
      <c r="BL88">
        <v>0</v>
      </c>
      <c r="BM88">
        <v>0.16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1.57</v>
      </c>
      <c r="BT88">
        <v>2.7691020000000002</v>
      </c>
      <c r="BU88">
        <v>1.2482139999999999</v>
      </c>
      <c r="BV88">
        <v>1.840338</v>
      </c>
      <c r="BW88">
        <v>1.861453</v>
      </c>
      <c r="BX88">
        <v>1.8774740000000001</v>
      </c>
      <c r="BY88">
        <v>2.5718679999999998</v>
      </c>
      <c r="BZ88">
        <v>1.2722169999999999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4.8008220000000001</v>
      </c>
      <c r="CK88">
        <v>1.792133</v>
      </c>
      <c r="CL88">
        <v>1.856811</v>
      </c>
      <c r="CM88">
        <v>3.365221</v>
      </c>
      <c r="CN88">
        <v>3.3948659999999999</v>
      </c>
      <c r="CO88">
        <v>3.2371249999999998</v>
      </c>
      <c r="CP88">
        <v>4.080495</v>
      </c>
      <c r="CQ88">
        <v>3.3194249999999998</v>
      </c>
      <c r="CR88">
        <v>0.810867</v>
      </c>
      <c r="CS88">
        <v>1.3385050000000001</v>
      </c>
      <c r="CT88">
        <v>0</v>
      </c>
      <c r="CU88">
        <v>0</v>
      </c>
      <c r="CV88">
        <v>0</v>
      </c>
      <c r="CW88">
        <v>0.92125199999999996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76.398188000000005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582.59560699999997</v>
      </c>
      <c r="L89">
        <v>314.39184</v>
      </c>
      <c r="M89">
        <v>89.035944000000001</v>
      </c>
      <c r="N89">
        <v>114.17551899999999</v>
      </c>
      <c r="O89">
        <v>119.57368200000001</v>
      </c>
      <c r="P89">
        <v>117.85553400000001</v>
      </c>
      <c r="Q89">
        <v>16.372188000000001</v>
      </c>
      <c r="R89">
        <v>34.601081000000001</v>
      </c>
      <c r="S89">
        <v>21.473261999999998</v>
      </c>
      <c r="T89">
        <v>0.53659199999999996</v>
      </c>
      <c r="U89">
        <v>267.51027599999998</v>
      </c>
      <c r="V89">
        <v>11.045458999999999</v>
      </c>
      <c r="W89">
        <v>40.009641000000002</v>
      </c>
      <c r="X89">
        <v>141.34947199999999</v>
      </c>
      <c r="Y89">
        <v>0</v>
      </c>
      <c r="Z89">
        <v>6.2798509999999998</v>
      </c>
      <c r="AA89">
        <v>0</v>
      </c>
      <c r="AB89">
        <v>17.289760999999999</v>
      </c>
      <c r="AC89">
        <v>0</v>
      </c>
      <c r="AD89">
        <v>0</v>
      </c>
      <c r="AE89">
        <v>0</v>
      </c>
      <c r="AF89">
        <v>17.523561999999998</v>
      </c>
      <c r="AG89">
        <v>42.301079999999999</v>
      </c>
      <c r="AH89">
        <v>0</v>
      </c>
      <c r="AI89">
        <v>0</v>
      </c>
      <c r="AJ89">
        <v>0</v>
      </c>
      <c r="AK89">
        <v>52.165365999999999</v>
      </c>
      <c r="AL89">
        <v>2.4495420000000001</v>
      </c>
      <c r="AM89">
        <v>0</v>
      </c>
      <c r="AN89">
        <v>0.71330300000000002</v>
      </c>
      <c r="AO89">
        <v>0</v>
      </c>
      <c r="AP89">
        <v>3.6823630000000001</v>
      </c>
      <c r="AQ89">
        <v>0</v>
      </c>
      <c r="AR89">
        <v>12.694234</v>
      </c>
      <c r="AS89">
        <v>9.9250740000000004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77.015436999999991</v>
      </c>
      <c r="BA89">
        <f t="shared" si="4"/>
        <v>2126.9356039999998</v>
      </c>
      <c r="BD89">
        <v>6.94</v>
      </c>
      <c r="BE89">
        <v>1.84</v>
      </c>
      <c r="BF89">
        <v>2.87</v>
      </c>
      <c r="BG89">
        <v>1.72</v>
      </c>
      <c r="BH89">
        <v>4.79</v>
      </c>
      <c r="BI89">
        <v>1.41</v>
      </c>
      <c r="BJ89">
        <v>0.94</v>
      </c>
      <c r="BK89">
        <v>1.66</v>
      </c>
      <c r="BL89">
        <v>0</v>
      </c>
      <c r="BM89">
        <v>0.16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1.57</v>
      </c>
      <c r="BT89">
        <v>2.7691020000000002</v>
      </c>
      <c r="BU89">
        <v>1.2482139999999999</v>
      </c>
      <c r="BV89">
        <v>1.840338</v>
      </c>
      <c r="BW89">
        <v>1.861453</v>
      </c>
      <c r="BX89">
        <v>1.8774740000000001</v>
      </c>
      <c r="BY89">
        <v>2.5718679999999998</v>
      </c>
      <c r="BZ89">
        <v>1.2722169999999999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4.8008220000000001</v>
      </c>
      <c r="CK89">
        <v>1.792133</v>
      </c>
      <c r="CL89">
        <v>1.856811</v>
      </c>
      <c r="CM89">
        <v>3.365221</v>
      </c>
      <c r="CN89">
        <v>3.3948659999999999</v>
      </c>
      <c r="CO89">
        <v>3.854374</v>
      </c>
      <c r="CP89">
        <v>4.080495</v>
      </c>
      <c r="CQ89">
        <v>3.3194249999999998</v>
      </c>
      <c r="CR89">
        <v>0.810867</v>
      </c>
      <c r="CS89">
        <v>1.3385050000000001</v>
      </c>
      <c r="CT89">
        <v>0</v>
      </c>
      <c r="CU89">
        <v>0</v>
      </c>
      <c r="CV89">
        <v>0</v>
      </c>
      <c r="CW89">
        <v>0.92125199999999996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77.015436999999991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543.76374399999997</v>
      </c>
      <c r="L90">
        <v>314.39184</v>
      </c>
      <c r="M90">
        <v>89.035944000000001</v>
      </c>
      <c r="N90">
        <v>114.17551899999999</v>
      </c>
      <c r="O90">
        <v>119.57368200000001</v>
      </c>
      <c r="P90">
        <v>117.85553400000001</v>
      </c>
      <c r="Q90">
        <v>16.372188000000001</v>
      </c>
      <c r="R90">
        <v>34.601081000000001</v>
      </c>
      <c r="S90">
        <v>21.473261999999998</v>
      </c>
      <c r="T90">
        <v>0.53659199999999996</v>
      </c>
      <c r="U90">
        <v>267.51027599999998</v>
      </c>
      <c r="V90">
        <v>11.045458999999999</v>
      </c>
      <c r="W90">
        <v>40.009641000000002</v>
      </c>
      <c r="X90">
        <v>141.34947199999999</v>
      </c>
      <c r="Y90">
        <v>0</v>
      </c>
      <c r="Z90">
        <v>6.2798509999999998</v>
      </c>
      <c r="AA90">
        <v>0</v>
      </c>
      <c r="AB90">
        <v>26.333635999999998</v>
      </c>
      <c r="AC90">
        <v>0</v>
      </c>
      <c r="AD90">
        <v>0</v>
      </c>
      <c r="AE90">
        <v>0</v>
      </c>
      <c r="AF90">
        <v>17.523561999999998</v>
      </c>
      <c r="AG90">
        <v>42.301079999999999</v>
      </c>
      <c r="AH90">
        <v>0</v>
      </c>
      <c r="AI90">
        <v>0</v>
      </c>
      <c r="AJ90">
        <v>0</v>
      </c>
      <c r="AK90">
        <v>52.165365999999999</v>
      </c>
      <c r="AL90">
        <v>2.4495420000000001</v>
      </c>
      <c r="AM90">
        <v>0</v>
      </c>
      <c r="AN90">
        <v>0.71330300000000002</v>
      </c>
      <c r="AO90">
        <v>0</v>
      </c>
      <c r="AP90">
        <v>3.6823630000000001</v>
      </c>
      <c r="AQ90">
        <v>0</v>
      </c>
      <c r="AR90">
        <v>12.694234</v>
      </c>
      <c r="AS90">
        <v>9.9250740000000004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77.276053000000005</v>
      </c>
      <c r="BA90">
        <f t="shared" si="4"/>
        <v>2097.4082320000002</v>
      </c>
      <c r="BD90">
        <v>6.94</v>
      </c>
      <c r="BE90">
        <v>1.84</v>
      </c>
      <c r="BF90">
        <v>2.87</v>
      </c>
      <c r="BG90">
        <v>1.72</v>
      </c>
      <c r="BH90">
        <v>4.79</v>
      </c>
      <c r="BI90">
        <v>1.41</v>
      </c>
      <c r="BJ90">
        <v>0.94</v>
      </c>
      <c r="BK90">
        <v>1.66</v>
      </c>
      <c r="BL90">
        <v>0</v>
      </c>
      <c r="BM90">
        <v>0.16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1.57</v>
      </c>
      <c r="BT90">
        <v>2.7691020000000002</v>
      </c>
      <c r="BU90">
        <v>1.2482139999999999</v>
      </c>
      <c r="BV90">
        <v>1.840338</v>
      </c>
      <c r="BW90">
        <v>1.861453</v>
      </c>
      <c r="BX90">
        <v>1.8774740000000001</v>
      </c>
      <c r="BY90">
        <v>2.5718679999999998</v>
      </c>
      <c r="BZ90">
        <v>1.2722169999999999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4.8008220000000001</v>
      </c>
      <c r="CK90">
        <v>1.792133</v>
      </c>
      <c r="CL90">
        <v>1.856811</v>
      </c>
      <c r="CM90">
        <v>3.365221</v>
      </c>
      <c r="CN90">
        <v>3.3948659999999999</v>
      </c>
      <c r="CO90">
        <v>4.1149899999999997</v>
      </c>
      <c r="CP90">
        <v>4.080495</v>
      </c>
      <c r="CQ90">
        <v>3.3194249999999998</v>
      </c>
      <c r="CR90">
        <v>0.810867</v>
      </c>
      <c r="CS90">
        <v>1.3385050000000001</v>
      </c>
      <c r="CT90">
        <v>0</v>
      </c>
      <c r="CU90">
        <v>0</v>
      </c>
      <c r="CV90">
        <v>0</v>
      </c>
      <c r="CW90">
        <v>0.92125199999999996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77.276053000000005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465.95031699999998</v>
      </c>
      <c r="L91">
        <v>314.39184</v>
      </c>
      <c r="M91">
        <v>89.035944000000001</v>
      </c>
      <c r="N91">
        <v>114.17551899999999</v>
      </c>
      <c r="O91">
        <v>119.57368200000001</v>
      </c>
      <c r="P91">
        <v>117.85553400000001</v>
      </c>
      <c r="Q91">
        <v>11.321139000000001</v>
      </c>
      <c r="R91">
        <v>25.207272</v>
      </c>
      <c r="S91">
        <v>13.978513</v>
      </c>
      <c r="T91">
        <v>0.53659199999999996</v>
      </c>
      <c r="U91">
        <v>267.51027599999998</v>
      </c>
      <c r="V91">
        <v>5.3084280000000001</v>
      </c>
      <c r="W91">
        <v>25.157540999999998</v>
      </c>
      <c r="X91">
        <v>122.12076399999999</v>
      </c>
      <c r="Y91">
        <v>0</v>
      </c>
      <c r="Z91">
        <v>6.2798509999999998</v>
      </c>
      <c r="AA91">
        <v>0</v>
      </c>
      <c r="AB91">
        <v>26.333635999999998</v>
      </c>
      <c r="AC91">
        <v>0</v>
      </c>
      <c r="AD91">
        <v>0</v>
      </c>
      <c r="AE91">
        <v>0</v>
      </c>
      <c r="AF91">
        <v>17.523561999999998</v>
      </c>
      <c r="AG91">
        <v>42.301079999999999</v>
      </c>
      <c r="AH91">
        <v>0</v>
      </c>
      <c r="AI91">
        <v>0</v>
      </c>
      <c r="AJ91">
        <v>0</v>
      </c>
      <c r="AK91">
        <v>52.165365999999999</v>
      </c>
      <c r="AL91">
        <v>2.4495420000000001</v>
      </c>
      <c r="AM91">
        <v>0</v>
      </c>
      <c r="AN91">
        <v>0.71330300000000002</v>
      </c>
      <c r="AO91">
        <v>0</v>
      </c>
      <c r="AP91">
        <v>3.4368720000000001</v>
      </c>
      <c r="AQ91">
        <v>0</v>
      </c>
      <c r="AR91">
        <v>8.4628219999999992</v>
      </c>
      <c r="AS91">
        <v>9.9250740000000004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77.686053000000001</v>
      </c>
      <c r="BA91">
        <f t="shared" si="4"/>
        <v>1953.7704560000002</v>
      </c>
      <c r="BD91">
        <v>6.94</v>
      </c>
      <c r="BE91">
        <v>1.84</v>
      </c>
      <c r="BF91">
        <v>2.87</v>
      </c>
      <c r="BG91">
        <v>1.72</v>
      </c>
      <c r="BH91">
        <v>5.15</v>
      </c>
      <c r="BI91">
        <v>1.45</v>
      </c>
      <c r="BJ91">
        <v>0.95</v>
      </c>
      <c r="BK91">
        <v>1.66</v>
      </c>
      <c r="BL91">
        <v>0</v>
      </c>
      <c r="BM91">
        <v>0.16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1.57</v>
      </c>
      <c r="BT91">
        <v>2.7691020000000002</v>
      </c>
      <c r="BU91">
        <v>1.2482139999999999</v>
      </c>
      <c r="BV91">
        <v>1.840338</v>
      </c>
      <c r="BW91">
        <v>1.861453</v>
      </c>
      <c r="BX91">
        <v>1.8774740000000001</v>
      </c>
      <c r="BY91">
        <v>2.5718679999999998</v>
      </c>
      <c r="BZ91">
        <v>1.2722169999999999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4.8008220000000001</v>
      </c>
      <c r="CK91">
        <v>1.792133</v>
      </c>
      <c r="CL91">
        <v>1.856811</v>
      </c>
      <c r="CM91">
        <v>3.365221</v>
      </c>
      <c r="CN91">
        <v>3.3948659999999999</v>
      </c>
      <c r="CO91">
        <v>4.1149899999999997</v>
      </c>
      <c r="CP91">
        <v>4.080495</v>
      </c>
      <c r="CQ91">
        <v>3.3194249999999998</v>
      </c>
      <c r="CR91">
        <v>0.810867</v>
      </c>
      <c r="CS91">
        <v>1.3385050000000001</v>
      </c>
      <c r="CT91">
        <v>0</v>
      </c>
      <c r="CU91">
        <v>0</v>
      </c>
      <c r="CV91">
        <v>0</v>
      </c>
      <c r="CW91">
        <v>0.92125199999999996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77.686053000000001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412.85005200000001</v>
      </c>
      <c r="L92">
        <v>314.39184</v>
      </c>
      <c r="M92">
        <v>89.035944000000001</v>
      </c>
      <c r="N92">
        <v>114.17551899999999</v>
      </c>
      <c r="O92">
        <v>119.57368200000001</v>
      </c>
      <c r="P92">
        <v>117.85553400000001</v>
      </c>
      <c r="Q92">
        <v>11.321139000000001</v>
      </c>
      <c r="R92">
        <v>25.207272</v>
      </c>
      <c r="S92">
        <v>13.978513</v>
      </c>
      <c r="T92">
        <v>0.53659199999999996</v>
      </c>
      <c r="U92">
        <v>267.51027599999998</v>
      </c>
      <c r="V92">
        <v>4.7910000000000004</v>
      </c>
      <c r="W92">
        <v>25.157540999999998</v>
      </c>
      <c r="X92">
        <v>95.450360000000003</v>
      </c>
      <c r="Y92">
        <v>0</v>
      </c>
      <c r="Z92">
        <v>6.2798509999999998</v>
      </c>
      <c r="AA92">
        <v>0</v>
      </c>
      <c r="AB92">
        <v>26.333635999999998</v>
      </c>
      <c r="AC92">
        <v>0</v>
      </c>
      <c r="AD92">
        <v>0</v>
      </c>
      <c r="AE92">
        <v>0</v>
      </c>
      <c r="AF92">
        <v>17.523561999999998</v>
      </c>
      <c r="AG92">
        <v>42.301079999999999</v>
      </c>
      <c r="AH92">
        <v>2.808484</v>
      </c>
      <c r="AI92">
        <v>0</v>
      </c>
      <c r="AJ92">
        <v>0</v>
      </c>
      <c r="AK92">
        <v>52.165365999999999</v>
      </c>
      <c r="AL92">
        <v>2.4495420000000001</v>
      </c>
      <c r="AM92">
        <v>0</v>
      </c>
      <c r="AN92">
        <v>0.71330300000000002</v>
      </c>
      <c r="AO92">
        <v>0</v>
      </c>
      <c r="AP92">
        <v>3.4368720000000001</v>
      </c>
      <c r="AQ92">
        <v>0</v>
      </c>
      <c r="AR92">
        <v>8.4628219999999992</v>
      </c>
      <c r="AS92">
        <v>9.9250740000000004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78.067516999999995</v>
      </c>
      <c r="BA92">
        <f t="shared" si="4"/>
        <v>1876.672307</v>
      </c>
      <c r="BD92">
        <v>6.94</v>
      </c>
      <c r="BE92">
        <v>1.84</v>
      </c>
      <c r="BF92">
        <v>2.87</v>
      </c>
      <c r="BG92">
        <v>1.72</v>
      </c>
      <c r="BH92">
        <v>5.51</v>
      </c>
      <c r="BI92">
        <v>1.45</v>
      </c>
      <c r="BJ92">
        <v>0.95</v>
      </c>
      <c r="BK92">
        <v>1.66</v>
      </c>
      <c r="BL92">
        <v>0</v>
      </c>
      <c r="BM92">
        <v>0.16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1.57</v>
      </c>
      <c r="BT92">
        <v>2.7691020000000002</v>
      </c>
      <c r="BU92">
        <v>1.2482139999999999</v>
      </c>
      <c r="BV92">
        <v>1.840338</v>
      </c>
      <c r="BW92">
        <v>1.861453</v>
      </c>
      <c r="BX92">
        <v>1.8774740000000001</v>
      </c>
      <c r="BY92">
        <v>2.5718679999999998</v>
      </c>
      <c r="BZ92">
        <v>1.2722169999999999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4.8008220000000001</v>
      </c>
      <c r="CK92">
        <v>1.792133</v>
      </c>
      <c r="CL92">
        <v>1.856811</v>
      </c>
      <c r="CM92">
        <v>3.365221</v>
      </c>
      <c r="CN92">
        <v>3.3948659999999999</v>
      </c>
      <c r="CO92">
        <v>4.1149899999999997</v>
      </c>
      <c r="CP92">
        <v>4.080495</v>
      </c>
      <c r="CQ92">
        <v>3.3194249999999998</v>
      </c>
      <c r="CR92">
        <v>0.810867</v>
      </c>
      <c r="CS92">
        <v>1.3385050000000001</v>
      </c>
      <c r="CT92">
        <v>0</v>
      </c>
      <c r="CU92">
        <v>0</v>
      </c>
      <c r="CV92">
        <v>2.1464E-2</v>
      </c>
      <c r="CW92">
        <v>0.92125199999999996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78.067516999999995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367.68050399999998</v>
      </c>
      <c r="L93">
        <v>314.39184</v>
      </c>
      <c r="M93">
        <v>89.035944000000001</v>
      </c>
      <c r="N93">
        <v>114.17551899999999</v>
      </c>
      <c r="O93">
        <v>119.57368200000001</v>
      </c>
      <c r="P93">
        <v>117.85553400000001</v>
      </c>
      <c r="Q93">
        <v>11.321139000000001</v>
      </c>
      <c r="R93">
        <v>25.207272</v>
      </c>
      <c r="S93">
        <v>13.978513</v>
      </c>
      <c r="T93">
        <v>0.53659199999999996</v>
      </c>
      <c r="U93">
        <v>267.51027599999998</v>
      </c>
      <c r="V93">
        <v>4.7910000000000004</v>
      </c>
      <c r="W93">
        <v>25.157540999999998</v>
      </c>
      <c r="X93">
        <v>81.246544999999998</v>
      </c>
      <c r="Y93">
        <v>0</v>
      </c>
      <c r="Z93">
        <v>6.2798509999999998</v>
      </c>
      <c r="AA93">
        <v>0</v>
      </c>
      <c r="AB93">
        <v>26.333635999999998</v>
      </c>
      <c r="AC93">
        <v>0</v>
      </c>
      <c r="AD93">
        <v>0</v>
      </c>
      <c r="AE93">
        <v>0</v>
      </c>
      <c r="AF93">
        <v>17.523561999999998</v>
      </c>
      <c r="AG93">
        <v>42.301079999999999</v>
      </c>
      <c r="AH93">
        <v>20.595551</v>
      </c>
      <c r="AI93">
        <v>0</v>
      </c>
      <c r="AJ93">
        <v>0</v>
      </c>
      <c r="AK93">
        <v>52.165365999999999</v>
      </c>
      <c r="AL93">
        <v>2.4495420000000001</v>
      </c>
      <c r="AM93">
        <v>0</v>
      </c>
      <c r="AN93">
        <v>0.71330300000000002</v>
      </c>
      <c r="AO93">
        <v>0</v>
      </c>
      <c r="AP93">
        <v>3.4368720000000001</v>
      </c>
      <c r="AQ93">
        <v>0</v>
      </c>
      <c r="AR93">
        <v>8.4628219999999992</v>
      </c>
      <c r="AS93">
        <v>9.9250740000000004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78.62286499999999</v>
      </c>
      <c r="BA93">
        <f t="shared" si="4"/>
        <v>1835.6413589999997</v>
      </c>
      <c r="BD93">
        <v>6.94</v>
      </c>
      <c r="BE93">
        <v>1.84</v>
      </c>
      <c r="BF93">
        <v>2.87</v>
      </c>
      <c r="BG93">
        <v>1.72</v>
      </c>
      <c r="BH93">
        <v>5.87</v>
      </c>
      <c r="BI93">
        <v>1.45</v>
      </c>
      <c r="BJ93">
        <v>0.95</v>
      </c>
      <c r="BK93">
        <v>1.66</v>
      </c>
      <c r="BL93">
        <v>0</v>
      </c>
      <c r="BM93">
        <v>0.16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1.57</v>
      </c>
      <c r="BT93">
        <v>2.739954</v>
      </c>
      <c r="BU93">
        <v>1.2482139999999999</v>
      </c>
      <c r="BV93">
        <v>1.840338</v>
      </c>
      <c r="BW93">
        <v>1.861453</v>
      </c>
      <c r="BX93">
        <v>1.8774740000000001</v>
      </c>
      <c r="BY93">
        <v>2.5718679999999998</v>
      </c>
      <c r="BZ93">
        <v>1.2722169999999999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4.883121</v>
      </c>
      <c r="CK93">
        <v>1.792133</v>
      </c>
      <c r="CL93">
        <v>1.856811</v>
      </c>
      <c r="CM93">
        <v>3.365221</v>
      </c>
      <c r="CN93">
        <v>3.3948659999999999</v>
      </c>
      <c r="CO93">
        <v>4.1149899999999997</v>
      </c>
      <c r="CP93">
        <v>4.080495</v>
      </c>
      <c r="CQ93">
        <v>3.3194249999999998</v>
      </c>
      <c r="CR93">
        <v>0.810867</v>
      </c>
      <c r="CS93">
        <v>1.3385050000000001</v>
      </c>
      <c r="CT93">
        <v>0</v>
      </c>
      <c r="CU93">
        <v>0</v>
      </c>
      <c r="CV93">
        <v>0.163661</v>
      </c>
      <c r="CW93">
        <v>0.92125199999999996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78.62286499999999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358.54430400000001</v>
      </c>
      <c r="L94">
        <v>314.39184</v>
      </c>
      <c r="M94">
        <v>89.035944000000001</v>
      </c>
      <c r="N94">
        <v>114.17551899999999</v>
      </c>
      <c r="O94">
        <v>119.57368200000001</v>
      </c>
      <c r="P94">
        <v>117.85553400000001</v>
      </c>
      <c r="Q94">
        <v>10.901536999999999</v>
      </c>
      <c r="R94">
        <v>25.207272</v>
      </c>
      <c r="S94">
        <v>13.978513</v>
      </c>
      <c r="T94">
        <v>0.53659199999999996</v>
      </c>
      <c r="U94">
        <v>267.51027599999998</v>
      </c>
      <c r="V94">
        <v>4.7910000000000004</v>
      </c>
      <c r="W94">
        <v>25.157540999999998</v>
      </c>
      <c r="X94">
        <v>81.246544999999998</v>
      </c>
      <c r="Y94">
        <v>0</v>
      </c>
      <c r="Z94">
        <v>6.2798509999999998</v>
      </c>
      <c r="AA94">
        <v>0</v>
      </c>
      <c r="AB94">
        <v>26.333635999999998</v>
      </c>
      <c r="AC94">
        <v>0</v>
      </c>
      <c r="AD94">
        <v>0</v>
      </c>
      <c r="AE94">
        <v>0</v>
      </c>
      <c r="AF94">
        <v>17.523561999999998</v>
      </c>
      <c r="AG94">
        <v>42.301079999999999</v>
      </c>
      <c r="AH94">
        <v>20.595551</v>
      </c>
      <c r="AI94">
        <v>0</v>
      </c>
      <c r="AJ94">
        <v>0</v>
      </c>
      <c r="AK94">
        <v>52.165365999999999</v>
      </c>
      <c r="AL94">
        <v>2.4495420000000001</v>
      </c>
      <c r="AM94">
        <v>0</v>
      </c>
      <c r="AN94">
        <v>0.71330300000000002</v>
      </c>
      <c r="AO94">
        <v>0</v>
      </c>
      <c r="AP94">
        <v>3.4368720000000001</v>
      </c>
      <c r="AQ94">
        <v>0</v>
      </c>
      <c r="AR94">
        <v>8.4628219999999992</v>
      </c>
      <c r="AS94">
        <v>9.9250740000000004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78.73286499999999</v>
      </c>
      <c r="BA94">
        <f t="shared" si="4"/>
        <v>1826.1955569999998</v>
      </c>
      <c r="BD94">
        <v>6.94</v>
      </c>
      <c r="BE94">
        <v>1.84</v>
      </c>
      <c r="BF94">
        <v>2.87</v>
      </c>
      <c r="BG94">
        <v>1.72</v>
      </c>
      <c r="BH94">
        <v>6.04</v>
      </c>
      <c r="BI94">
        <v>1.41</v>
      </c>
      <c r="BJ94">
        <v>0.93</v>
      </c>
      <c r="BK94">
        <v>1.66</v>
      </c>
      <c r="BL94">
        <v>0</v>
      </c>
      <c r="BM94">
        <v>0.16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1.57</v>
      </c>
      <c r="BT94">
        <v>2.739954</v>
      </c>
      <c r="BU94">
        <v>1.2482139999999999</v>
      </c>
      <c r="BV94">
        <v>1.840338</v>
      </c>
      <c r="BW94">
        <v>1.861453</v>
      </c>
      <c r="BX94">
        <v>1.8774740000000001</v>
      </c>
      <c r="BY94">
        <v>2.5718679999999998</v>
      </c>
      <c r="BZ94">
        <v>1.2722169999999999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4.883121</v>
      </c>
      <c r="CK94">
        <v>1.792133</v>
      </c>
      <c r="CL94">
        <v>1.856811</v>
      </c>
      <c r="CM94">
        <v>3.365221</v>
      </c>
      <c r="CN94">
        <v>3.3948659999999999</v>
      </c>
      <c r="CO94">
        <v>4.1149899999999997</v>
      </c>
      <c r="CP94">
        <v>4.080495</v>
      </c>
      <c r="CQ94">
        <v>3.3194249999999998</v>
      </c>
      <c r="CR94">
        <v>0.810867</v>
      </c>
      <c r="CS94">
        <v>1.3385050000000001</v>
      </c>
      <c r="CT94">
        <v>0</v>
      </c>
      <c r="CU94">
        <v>0</v>
      </c>
      <c r="CV94">
        <v>0.163661</v>
      </c>
      <c r="CW94">
        <v>0.92125199999999996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78.73286499999999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359.12024000000002</v>
      </c>
      <c r="L95">
        <v>326.13011</v>
      </c>
      <c r="M95">
        <v>89.035944000000001</v>
      </c>
      <c r="N95">
        <v>114.17551899999999</v>
      </c>
      <c r="O95">
        <v>119.57368200000001</v>
      </c>
      <c r="P95">
        <v>117.85553400000001</v>
      </c>
      <c r="Q95">
        <v>11.157966999999999</v>
      </c>
      <c r="R95">
        <v>20.446217999999998</v>
      </c>
      <c r="S95">
        <v>12.24648</v>
      </c>
      <c r="T95">
        <v>0.53659199999999996</v>
      </c>
      <c r="U95">
        <v>267.51027599999998</v>
      </c>
      <c r="V95">
        <v>0</v>
      </c>
      <c r="W95">
        <v>11.4984</v>
      </c>
      <c r="X95">
        <v>81.246544999999998</v>
      </c>
      <c r="Y95">
        <v>0</v>
      </c>
      <c r="Z95">
        <v>6.2798509999999998</v>
      </c>
      <c r="AA95">
        <v>0</v>
      </c>
      <c r="AB95">
        <v>26.333635999999998</v>
      </c>
      <c r="AC95">
        <v>0</v>
      </c>
      <c r="AD95">
        <v>0</v>
      </c>
      <c r="AE95">
        <v>0</v>
      </c>
      <c r="AF95">
        <v>8.7617809999999992</v>
      </c>
      <c r="AG95">
        <v>42.301079999999999</v>
      </c>
      <c r="AH95">
        <v>20.595551</v>
      </c>
      <c r="AI95">
        <v>0</v>
      </c>
      <c r="AJ95">
        <v>0</v>
      </c>
      <c r="AK95">
        <v>52.165365999999999</v>
      </c>
      <c r="AL95">
        <v>2.4495420000000001</v>
      </c>
      <c r="AM95">
        <v>0</v>
      </c>
      <c r="AN95">
        <v>0.71330300000000002</v>
      </c>
      <c r="AO95">
        <v>0</v>
      </c>
      <c r="AP95">
        <v>3.4368720000000001</v>
      </c>
      <c r="AQ95">
        <v>0</v>
      </c>
      <c r="AR95">
        <v>15.867792</v>
      </c>
      <c r="AS95">
        <v>9.9250740000000004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78.73286499999999</v>
      </c>
      <c r="BA95">
        <f t="shared" si="4"/>
        <v>1812.466154</v>
      </c>
      <c r="BD95">
        <v>6.94</v>
      </c>
      <c r="BE95">
        <v>1.84</v>
      </c>
      <c r="BF95">
        <v>2.87</v>
      </c>
      <c r="BG95">
        <v>1.72</v>
      </c>
      <c r="BH95">
        <v>6.04</v>
      </c>
      <c r="BI95">
        <v>1.41</v>
      </c>
      <c r="BJ95">
        <v>0.93</v>
      </c>
      <c r="BK95">
        <v>1.66</v>
      </c>
      <c r="BL95">
        <v>0</v>
      </c>
      <c r="BM95">
        <v>0.16</v>
      </c>
      <c r="BN95">
        <v>2.2400000000000002</v>
      </c>
      <c r="BO95">
        <v>3.61</v>
      </c>
      <c r="BP95">
        <v>0.25</v>
      </c>
      <c r="BQ95">
        <v>1.94</v>
      </c>
      <c r="BR95">
        <v>2.1</v>
      </c>
      <c r="BS95">
        <v>1.57</v>
      </c>
      <c r="BT95">
        <v>2.739954</v>
      </c>
      <c r="BU95">
        <v>1.2482139999999999</v>
      </c>
      <c r="BV95">
        <v>1.840338</v>
      </c>
      <c r="BW95">
        <v>1.861453</v>
      </c>
      <c r="BX95">
        <v>1.8774740000000001</v>
      </c>
      <c r="BY95">
        <v>2.5718679999999998</v>
      </c>
      <c r="BZ95">
        <v>1.2722169999999999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4.883121</v>
      </c>
      <c r="CK95">
        <v>1.792133</v>
      </c>
      <c r="CL95">
        <v>1.856811</v>
      </c>
      <c r="CM95">
        <v>3.365221</v>
      </c>
      <c r="CN95">
        <v>3.3948659999999999</v>
      </c>
      <c r="CO95">
        <v>4.1149899999999997</v>
      </c>
      <c r="CP95">
        <v>4.080495</v>
      </c>
      <c r="CQ95">
        <v>3.3194249999999998</v>
      </c>
      <c r="CR95">
        <v>0.810867</v>
      </c>
      <c r="CS95">
        <v>1.3385050000000001</v>
      </c>
      <c r="CT95">
        <v>0</v>
      </c>
      <c r="CU95">
        <v>0</v>
      </c>
      <c r="CV95">
        <v>0.163661</v>
      </c>
      <c r="CW95">
        <v>0.92125199999999996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78.73286499999999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359.11643400000003</v>
      </c>
      <c r="L96">
        <v>326.13011</v>
      </c>
      <c r="M96">
        <v>89.035944000000001</v>
      </c>
      <c r="N96">
        <v>114.17551899999999</v>
      </c>
      <c r="O96">
        <v>119.57368200000001</v>
      </c>
      <c r="P96">
        <v>117.85553400000001</v>
      </c>
      <c r="Q96">
        <v>11.219042999999999</v>
      </c>
      <c r="R96">
        <v>20.473628000000001</v>
      </c>
      <c r="S96">
        <v>12.261067000000001</v>
      </c>
      <c r="T96">
        <v>0.53659199999999996</v>
      </c>
      <c r="U96">
        <v>267.51027599999998</v>
      </c>
      <c r="V96">
        <v>0</v>
      </c>
      <c r="W96">
        <v>11.4984</v>
      </c>
      <c r="X96">
        <v>74.329537999999999</v>
      </c>
      <c r="Y96">
        <v>0</v>
      </c>
      <c r="Z96">
        <v>6.2798509999999998</v>
      </c>
      <c r="AA96">
        <v>0</v>
      </c>
      <c r="AB96">
        <v>26.333635999999998</v>
      </c>
      <c r="AC96">
        <v>0</v>
      </c>
      <c r="AD96">
        <v>0</v>
      </c>
      <c r="AE96">
        <v>0</v>
      </c>
      <c r="AF96">
        <v>8.7617809999999992</v>
      </c>
      <c r="AG96">
        <v>42.301079999999999</v>
      </c>
      <c r="AH96">
        <v>20.595551</v>
      </c>
      <c r="AI96">
        <v>0</v>
      </c>
      <c r="AJ96">
        <v>0</v>
      </c>
      <c r="AK96">
        <v>52.165365999999999</v>
      </c>
      <c r="AL96">
        <v>2.4495420000000001</v>
      </c>
      <c r="AM96">
        <v>0</v>
      </c>
      <c r="AN96">
        <v>0.71330300000000002</v>
      </c>
      <c r="AO96">
        <v>0</v>
      </c>
      <c r="AP96">
        <v>3.4368720000000001</v>
      </c>
      <c r="AQ96">
        <v>0</v>
      </c>
      <c r="AR96">
        <v>8.4628219999999992</v>
      </c>
      <c r="AS96">
        <v>9.9250740000000004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78.73286499999999</v>
      </c>
      <c r="BA96">
        <f t="shared" si="4"/>
        <v>1798.2434439999995</v>
      </c>
      <c r="BD96">
        <v>6.94</v>
      </c>
      <c r="BE96">
        <v>1.84</v>
      </c>
      <c r="BF96">
        <v>2.87</v>
      </c>
      <c r="BG96">
        <v>1.72</v>
      </c>
      <c r="BH96">
        <v>6.04</v>
      </c>
      <c r="BI96">
        <v>1.41</v>
      </c>
      <c r="BJ96">
        <v>0.93</v>
      </c>
      <c r="BK96">
        <v>1.66</v>
      </c>
      <c r="BL96">
        <v>0</v>
      </c>
      <c r="BM96">
        <v>0.16</v>
      </c>
      <c r="BN96">
        <v>2.2400000000000002</v>
      </c>
      <c r="BO96">
        <v>3.61</v>
      </c>
      <c r="BP96">
        <v>0.25</v>
      </c>
      <c r="BQ96">
        <v>1.94</v>
      </c>
      <c r="BR96">
        <v>2.1</v>
      </c>
      <c r="BS96">
        <v>1.57</v>
      </c>
      <c r="BT96">
        <v>2.739954</v>
      </c>
      <c r="BU96">
        <v>1.2482139999999999</v>
      </c>
      <c r="BV96">
        <v>1.840338</v>
      </c>
      <c r="BW96">
        <v>1.861453</v>
      </c>
      <c r="BX96">
        <v>1.8774740000000001</v>
      </c>
      <c r="BY96">
        <v>2.5718679999999998</v>
      </c>
      <c r="BZ96">
        <v>1.2722169999999999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4.883121</v>
      </c>
      <c r="CK96">
        <v>1.792133</v>
      </c>
      <c r="CL96">
        <v>1.856811</v>
      </c>
      <c r="CM96">
        <v>3.365221</v>
      </c>
      <c r="CN96">
        <v>3.3948659999999999</v>
      </c>
      <c r="CO96">
        <v>4.1149899999999997</v>
      </c>
      <c r="CP96">
        <v>4.080495</v>
      </c>
      <c r="CQ96">
        <v>3.3194249999999998</v>
      </c>
      <c r="CR96">
        <v>0.810867</v>
      </c>
      <c r="CS96">
        <v>1.3385050000000001</v>
      </c>
      <c r="CT96">
        <v>0</v>
      </c>
      <c r="CU96">
        <v>0</v>
      </c>
      <c r="CV96">
        <v>0.163661</v>
      </c>
      <c r="CW96">
        <v>0.92125199999999996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78.73286499999999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359.12024000000002</v>
      </c>
      <c r="L97">
        <v>330.88099299999999</v>
      </c>
      <c r="M97">
        <v>89.035944000000001</v>
      </c>
      <c r="N97">
        <v>114.17551899999999</v>
      </c>
      <c r="O97">
        <v>119.57368200000001</v>
      </c>
      <c r="P97">
        <v>117.85553400000001</v>
      </c>
      <c r="Q97">
        <v>11.219042999999999</v>
      </c>
      <c r="R97">
        <v>20.447462999999999</v>
      </c>
      <c r="S97">
        <v>13.036941000000001</v>
      </c>
      <c r="T97">
        <v>0.53659199999999996</v>
      </c>
      <c r="U97">
        <v>267.51027599999998</v>
      </c>
      <c r="V97">
        <v>0</v>
      </c>
      <c r="W97">
        <v>11.4984</v>
      </c>
      <c r="X97">
        <v>33.536999999999999</v>
      </c>
      <c r="Y97">
        <v>0</v>
      </c>
      <c r="Z97">
        <v>6.2798509999999998</v>
      </c>
      <c r="AA97">
        <v>0</v>
      </c>
      <c r="AB97">
        <v>26.333635999999998</v>
      </c>
      <c r="AC97">
        <v>0</v>
      </c>
      <c r="AD97">
        <v>0</v>
      </c>
      <c r="AE97">
        <v>0</v>
      </c>
      <c r="AF97">
        <v>8.7617809999999992</v>
      </c>
      <c r="AG97">
        <v>42.301079999999999</v>
      </c>
      <c r="AH97">
        <v>20.595551</v>
      </c>
      <c r="AI97">
        <v>0</v>
      </c>
      <c r="AJ97">
        <v>0</v>
      </c>
      <c r="AK97">
        <v>52.165365999999999</v>
      </c>
      <c r="AL97">
        <v>2.4495420000000001</v>
      </c>
      <c r="AM97">
        <v>0</v>
      </c>
      <c r="AN97">
        <v>0.71330300000000002</v>
      </c>
      <c r="AO97">
        <v>0</v>
      </c>
      <c r="AP97">
        <v>3.4368720000000001</v>
      </c>
      <c r="AQ97">
        <v>0</v>
      </c>
      <c r="AR97">
        <v>8.4628219999999992</v>
      </c>
      <c r="AS97">
        <v>9.9250740000000004</v>
      </c>
      <c r="AT97">
        <v>14.299435000000001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78.73286499999999</v>
      </c>
      <c r="BA97">
        <f t="shared" si="4"/>
        <v>1762.8848049999997</v>
      </c>
      <c r="BD97">
        <v>6.94</v>
      </c>
      <c r="BE97">
        <v>1.84</v>
      </c>
      <c r="BF97">
        <v>2.87</v>
      </c>
      <c r="BG97">
        <v>1.72</v>
      </c>
      <c r="BH97">
        <v>6.04</v>
      </c>
      <c r="BI97">
        <v>1.41</v>
      </c>
      <c r="BJ97">
        <v>0.93</v>
      </c>
      <c r="BK97">
        <v>1.66</v>
      </c>
      <c r="BL97">
        <v>0</v>
      </c>
      <c r="BM97">
        <v>0.16</v>
      </c>
      <c r="BN97">
        <v>2.2400000000000002</v>
      </c>
      <c r="BO97">
        <v>3.61</v>
      </c>
      <c r="BP97">
        <v>0.25</v>
      </c>
      <c r="BQ97">
        <v>1.94</v>
      </c>
      <c r="BR97">
        <v>2.1</v>
      </c>
      <c r="BS97">
        <v>1.57</v>
      </c>
      <c r="BT97">
        <v>2.739954</v>
      </c>
      <c r="BU97">
        <v>1.2482139999999999</v>
      </c>
      <c r="BV97">
        <v>1.840338</v>
      </c>
      <c r="BW97">
        <v>1.861453</v>
      </c>
      <c r="BX97">
        <v>1.8774740000000001</v>
      </c>
      <c r="BY97">
        <v>2.5718679999999998</v>
      </c>
      <c r="BZ97">
        <v>1.2722169999999999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4.883121</v>
      </c>
      <c r="CK97">
        <v>1.792133</v>
      </c>
      <c r="CL97">
        <v>1.856811</v>
      </c>
      <c r="CM97">
        <v>3.365221</v>
      </c>
      <c r="CN97">
        <v>3.3948659999999999</v>
      </c>
      <c r="CO97">
        <v>4.1149899999999997</v>
      </c>
      <c r="CP97">
        <v>4.080495</v>
      </c>
      <c r="CQ97">
        <v>3.3194249999999998</v>
      </c>
      <c r="CR97">
        <v>0.810867</v>
      </c>
      <c r="CS97">
        <v>1.3385050000000001</v>
      </c>
      <c r="CT97">
        <v>0</v>
      </c>
      <c r="CU97">
        <v>0</v>
      </c>
      <c r="CV97">
        <v>0.163661</v>
      </c>
      <c r="CW97">
        <v>0.92125199999999996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78.73286499999999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359.11643400000003</v>
      </c>
      <c r="L98">
        <v>337.86864600000001</v>
      </c>
      <c r="M98">
        <v>89.035944000000001</v>
      </c>
      <c r="N98">
        <v>114.17551899999999</v>
      </c>
      <c r="O98">
        <v>119.57368200000001</v>
      </c>
      <c r="P98">
        <v>117.85553400000001</v>
      </c>
      <c r="Q98">
        <v>11.219042999999999</v>
      </c>
      <c r="R98">
        <v>20.447462999999999</v>
      </c>
      <c r="S98">
        <v>13.036941000000001</v>
      </c>
      <c r="T98">
        <v>0.53659199999999996</v>
      </c>
      <c r="U98">
        <v>267.51027599999998</v>
      </c>
      <c r="V98">
        <v>0</v>
      </c>
      <c r="W98">
        <v>11.4984</v>
      </c>
      <c r="X98">
        <v>33.536999999999999</v>
      </c>
      <c r="Y98">
        <v>0</v>
      </c>
      <c r="Z98">
        <v>6.2798509999999998</v>
      </c>
      <c r="AA98">
        <v>0</v>
      </c>
      <c r="AB98">
        <v>26.333635999999998</v>
      </c>
      <c r="AC98">
        <v>0</v>
      </c>
      <c r="AD98">
        <v>0</v>
      </c>
      <c r="AE98">
        <v>0</v>
      </c>
      <c r="AF98">
        <v>8.7617809999999992</v>
      </c>
      <c r="AG98">
        <v>42.301079999999999</v>
      </c>
      <c r="AH98">
        <v>20.595551</v>
      </c>
      <c r="AI98">
        <v>0</v>
      </c>
      <c r="AJ98">
        <v>0</v>
      </c>
      <c r="AK98">
        <v>52.165365999999999</v>
      </c>
      <c r="AL98">
        <v>2.4495420000000001</v>
      </c>
      <c r="AM98">
        <v>0</v>
      </c>
      <c r="AN98">
        <v>0.71330300000000002</v>
      </c>
      <c r="AO98">
        <v>0</v>
      </c>
      <c r="AP98">
        <v>3.4368720000000001</v>
      </c>
      <c r="AQ98">
        <v>0</v>
      </c>
      <c r="AR98">
        <v>12.694234</v>
      </c>
      <c r="AS98">
        <v>9.9250740000000004</v>
      </c>
      <c r="AT98">
        <v>14.369934000000001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78.73286499999999</v>
      </c>
      <c r="BA98">
        <f t="shared" si="4"/>
        <v>1774.1705629999999</v>
      </c>
      <c r="BD98">
        <v>6.94</v>
      </c>
      <c r="BE98">
        <v>1.84</v>
      </c>
      <c r="BF98">
        <v>2.87</v>
      </c>
      <c r="BG98">
        <v>1.72</v>
      </c>
      <c r="BH98">
        <v>6.04</v>
      </c>
      <c r="BI98">
        <v>1.41</v>
      </c>
      <c r="BJ98">
        <v>0.93</v>
      </c>
      <c r="BK98">
        <v>1.66</v>
      </c>
      <c r="BL98">
        <v>0</v>
      </c>
      <c r="BM98">
        <v>0.16</v>
      </c>
      <c r="BN98">
        <v>2.2400000000000002</v>
      </c>
      <c r="BO98">
        <v>3.61</v>
      </c>
      <c r="BP98">
        <v>0.25</v>
      </c>
      <c r="BQ98">
        <v>1.94</v>
      </c>
      <c r="BR98">
        <v>2.1</v>
      </c>
      <c r="BS98">
        <v>1.57</v>
      </c>
      <c r="BT98">
        <v>2.739954</v>
      </c>
      <c r="BU98">
        <v>1.2482139999999999</v>
      </c>
      <c r="BV98">
        <v>1.840338</v>
      </c>
      <c r="BW98">
        <v>1.861453</v>
      </c>
      <c r="BX98">
        <v>1.8774740000000001</v>
      </c>
      <c r="BY98">
        <v>2.5718679999999998</v>
      </c>
      <c r="BZ98">
        <v>1.2722169999999999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4.883121</v>
      </c>
      <c r="CK98">
        <v>1.792133</v>
      </c>
      <c r="CL98">
        <v>1.856811</v>
      </c>
      <c r="CM98">
        <v>3.365221</v>
      </c>
      <c r="CN98">
        <v>3.3948659999999999</v>
      </c>
      <c r="CO98">
        <v>4.1149899999999997</v>
      </c>
      <c r="CP98">
        <v>4.080495</v>
      </c>
      <c r="CQ98">
        <v>3.3194249999999998</v>
      </c>
      <c r="CR98">
        <v>0.810867</v>
      </c>
      <c r="CS98">
        <v>1.3385050000000001</v>
      </c>
      <c r="CT98">
        <v>0</v>
      </c>
      <c r="CU98">
        <v>0</v>
      </c>
      <c r="CV98">
        <v>0.163661</v>
      </c>
      <c r="CW98">
        <v>0.92125199999999996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78.73286499999999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11.524852768500001</v>
      </c>
      <c r="L99">
        <f t="shared" si="6"/>
        <v>9.8853816522500004</v>
      </c>
      <c r="M99">
        <f t="shared" si="6"/>
        <v>2.0188818225000031</v>
      </c>
      <c r="N99">
        <f t="shared" si="6"/>
        <v>2.6540613337500045</v>
      </c>
      <c r="O99">
        <f t="shared" si="6"/>
        <v>2.8697683680000035</v>
      </c>
      <c r="P99">
        <f t="shared" si="6"/>
        <v>2.8285328160000032</v>
      </c>
      <c r="Q99">
        <f t="shared" si="6"/>
        <v>0.36199019175000069</v>
      </c>
      <c r="R99">
        <f t="shared" si="6"/>
        <v>0.70713987024999969</v>
      </c>
      <c r="S99">
        <f t="shared" si="6"/>
        <v>0.43898502825000041</v>
      </c>
      <c r="T99">
        <f t="shared" si="6"/>
        <v>1.2878207999999983E-2</v>
      </c>
      <c r="U99">
        <f t="shared" si="6"/>
        <v>6.3857044230000142</v>
      </c>
      <c r="V99">
        <f t="shared" si="6"/>
        <v>0.17135818325000021</v>
      </c>
      <c r="W99">
        <f t="shared" si="6"/>
        <v>0.55277485949999994</v>
      </c>
      <c r="X99">
        <f t="shared" si="6"/>
        <v>2.1212006950000006</v>
      </c>
      <c r="Y99">
        <f t="shared" si="6"/>
        <v>0</v>
      </c>
      <c r="Z99">
        <f t="shared" si="6"/>
        <v>0.13738096400000005</v>
      </c>
      <c r="AA99">
        <f t="shared" si="6"/>
        <v>8.4010175749999999E-2</v>
      </c>
      <c r="AB99">
        <f t="shared" si="6"/>
        <v>0.20628014849999987</v>
      </c>
      <c r="AC99">
        <f t="shared" si="6"/>
        <v>0</v>
      </c>
      <c r="AD99">
        <f t="shared" si="6"/>
        <v>0.11873875025000008</v>
      </c>
      <c r="AE99">
        <f t="shared" si="6"/>
        <v>0.26731961700000001</v>
      </c>
      <c r="AF99">
        <f t="shared" si="6"/>
        <v>0.33557620775000013</v>
      </c>
      <c r="AG99">
        <f t="shared" si="6"/>
        <v>1.0152259200000018</v>
      </c>
      <c r="AH99">
        <f t="shared" si="6"/>
        <v>0.66818519949999955</v>
      </c>
      <c r="AI99">
        <f t="shared" si="6"/>
        <v>5.3398328499999988E-2</v>
      </c>
      <c r="AJ99">
        <f t="shared" si="6"/>
        <v>0</v>
      </c>
      <c r="AK99">
        <f t="shared" si="6"/>
        <v>1.251968784000002</v>
      </c>
      <c r="AL99">
        <f t="shared" si="6"/>
        <v>0.34237922375000041</v>
      </c>
      <c r="AM99">
        <f t="shared" si="6"/>
        <v>0.1321225692499999</v>
      </c>
      <c r="AN99">
        <f t="shared" si="6"/>
        <v>1.7081730000000028E-2</v>
      </c>
      <c r="AO99">
        <f t="shared" si="6"/>
        <v>0</v>
      </c>
      <c r="AP99">
        <f t="shared" si="6"/>
        <v>7.2542544999999958E-2</v>
      </c>
      <c r="AQ99">
        <f t="shared" si="6"/>
        <v>0.49960548150000023</v>
      </c>
      <c r="AR99">
        <f t="shared" si="6"/>
        <v>0.30201697399999994</v>
      </c>
      <c r="AS99">
        <f t="shared" si="6"/>
        <v>0.28060891199999993</v>
      </c>
      <c r="AT99">
        <f t="shared" si="6"/>
        <v>0.33903142625000077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1.8590951820000001</v>
      </c>
      <c r="BA99">
        <f t="shared" si="4"/>
        <v>50.516078359000019</v>
      </c>
      <c r="BD99">
        <f t="shared" ref="BD99:DJ99" si="7">SUM(BD3:BD98)/4000</f>
        <v>0.15375000000000016</v>
      </c>
      <c r="BE99">
        <f t="shared" si="7"/>
        <v>4.4160000000000067E-2</v>
      </c>
      <c r="BF99">
        <f t="shared" si="7"/>
        <v>6.3630000000000062E-2</v>
      </c>
      <c r="BG99">
        <f t="shared" si="7"/>
        <v>4.1279999999999976E-2</v>
      </c>
      <c r="BH99">
        <f t="shared" si="7"/>
        <v>0.14100750000000015</v>
      </c>
      <c r="BI99">
        <f t="shared" si="7"/>
        <v>3.3269999999999973E-2</v>
      </c>
      <c r="BJ99">
        <f t="shared" si="7"/>
        <v>2.5344999999999999E-2</v>
      </c>
      <c r="BK99">
        <f t="shared" si="7"/>
        <v>3.9979999999999925E-2</v>
      </c>
      <c r="BL99">
        <f t="shared" si="7"/>
        <v>0</v>
      </c>
      <c r="BM99">
        <f t="shared" si="7"/>
        <v>3.3100000000000017E-3</v>
      </c>
      <c r="BN99">
        <f t="shared" si="7"/>
        <v>5.3760000000000065E-2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3.7679999999999908E-2</v>
      </c>
      <c r="BT99">
        <f t="shared" si="7"/>
        <v>6.5889815000000088E-2</v>
      </c>
      <c r="BU99">
        <f t="shared" si="7"/>
        <v>3.0545907500000004E-2</v>
      </c>
      <c r="BV99">
        <f t="shared" si="7"/>
        <v>4.4683988250000042E-2</v>
      </c>
      <c r="BW99">
        <f t="shared" si="7"/>
        <v>4.4674872000000053E-2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3.0533207999999964E-2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0.10393711675000007</v>
      </c>
      <c r="CK99">
        <f t="shared" si="7"/>
        <v>4.3011192000000101E-2</v>
      </c>
      <c r="CL99">
        <f t="shared" si="7"/>
        <v>4.4563463999999907E-2</v>
      </c>
      <c r="CM99">
        <f t="shared" si="7"/>
        <v>8.0765304000000024E-2</v>
      </c>
      <c r="CN99">
        <f t="shared" si="7"/>
        <v>8.1476783999999941E-2</v>
      </c>
      <c r="CO99">
        <f t="shared" si="7"/>
        <v>8.7419527999999871E-2</v>
      </c>
      <c r="CP99">
        <f t="shared" si="7"/>
        <v>9.7931879999999985E-2</v>
      </c>
      <c r="CQ99">
        <f t="shared" si="7"/>
        <v>7.9666200000000048E-2</v>
      </c>
      <c r="CR99">
        <f t="shared" si="7"/>
        <v>1.9460808000000031E-2</v>
      </c>
      <c r="CS99">
        <f t="shared" si="7"/>
        <v>3.6139634999999955E-2</v>
      </c>
      <c r="CT99">
        <f t="shared" si="7"/>
        <v>2.0887747499999999E-3</v>
      </c>
      <c r="CU99">
        <f t="shared" si="7"/>
        <v>5.2921384999999989E-3</v>
      </c>
      <c r="CV99">
        <f t="shared" si="7"/>
        <v>5.3478102500000005E-3</v>
      </c>
      <c r="CW99">
        <f t="shared" si="7"/>
        <v>2.211004799999999E-2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1.8590951820000001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44952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114.98</v>
      </c>
      <c r="C3" s="75">
        <v>33.54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69.94</v>
      </c>
      <c r="J3">
        <v>114.98</v>
      </c>
      <c r="K3">
        <v>76.66</v>
      </c>
      <c r="L3">
        <v>0.84</v>
      </c>
      <c r="M3">
        <v>17</v>
      </c>
      <c r="N3" s="135">
        <v>0</v>
      </c>
      <c r="O3" s="135">
        <v>0</v>
      </c>
      <c r="P3" s="135">
        <v>0</v>
      </c>
      <c r="Q3">
        <v>1.18</v>
      </c>
      <c r="R3">
        <v>0</v>
      </c>
      <c r="S3">
        <v>1.38</v>
      </c>
      <c r="T3">
        <v>99.88</v>
      </c>
      <c r="U3">
        <v>33.29</v>
      </c>
      <c r="V3">
        <v>33.299999999999997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19.239999999999998</v>
      </c>
      <c r="AD3">
        <v>67.069999999999993</v>
      </c>
      <c r="AE3">
        <v>67.069999999999993</v>
      </c>
      <c r="AF3">
        <v>1.22</v>
      </c>
    </row>
    <row r="4" spans="1:32">
      <c r="A4" t="s">
        <v>46</v>
      </c>
      <c r="B4" s="75">
        <v>114.98</v>
      </c>
      <c r="C4" s="75">
        <v>33.54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69.94</v>
      </c>
      <c r="J4">
        <v>95.82</v>
      </c>
      <c r="K4">
        <v>76.66</v>
      </c>
      <c r="L4">
        <v>0.84</v>
      </c>
      <c r="M4">
        <v>16.690000000000001</v>
      </c>
      <c r="N4" s="135">
        <v>0</v>
      </c>
      <c r="O4" s="135">
        <v>0</v>
      </c>
      <c r="P4" s="135">
        <v>0</v>
      </c>
      <c r="Q4">
        <v>1.18</v>
      </c>
      <c r="R4">
        <v>0</v>
      </c>
      <c r="S4">
        <v>1.38</v>
      </c>
      <c r="T4">
        <v>100.91</v>
      </c>
      <c r="U4">
        <v>33.64</v>
      </c>
      <c r="V4">
        <v>33.630000000000003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19.14</v>
      </c>
      <c r="AD4">
        <v>67.849999999999994</v>
      </c>
      <c r="AE4">
        <v>67.849999999999994</v>
      </c>
      <c r="AF4">
        <v>1.22</v>
      </c>
    </row>
    <row r="5" spans="1:32">
      <c r="A5" t="s">
        <v>47</v>
      </c>
      <c r="B5" s="75">
        <v>114.98</v>
      </c>
      <c r="C5" s="75">
        <v>33.54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69.94</v>
      </c>
      <c r="J5">
        <v>74.12</v>
      </c>
      <c r="K5">
        <v>76.66</v>
      </c>
      <c r="L5">
        <v>0.84</v>
      </c>
      <c r="M5">
        <v>16.27</v>
      </c>
      <c r="N5" s="135">
        <v>0</v>
      </c>
      <c r="O5" s="135">
        <v>0</v>
      </c>
      <c r="P5" s="135">
        <v>0</v>
      </c>
      <c r="Q5">
        <v>1.18</v>
      </c>
      <c r="R5">
        <v>0</v>
      </c>
      <c r="S5">
        <v>1.38</v>
      </c>
      <c r="T5">
        <v>102.27</v>
      </c>
      <c r="U5">
        <v>34.090000000000003</v>
      </c>
      <c r="V5">
        <v>34.08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19.04</v>
      </c>
      <c r="AD5">
        <v>68.7</v>
      </c>
      <c r="AE5">
        <v>68.7</v>
      </c>
      <c r="AF5">
        <v>1.22</v>
      </c>
    </row>
    <row r="6" spans="1:32">
      <c r="A6" t="s">
        <v>48</v>
      </c>
      <c r="B6" s="75">
        <v>114.98</v>
      </c>
      <c r="C6" s="75">
        <v>33.54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69.94</v>
      </c>
      <c r="J6">
        <v>74.12</v>
      </c>
      <c r="K6">
        <v>76.66</v>
      </c>
      <c r="L6">
        <v>0.84</v>
      </c>
      <c r="M6">
        <v>15.85</v>
      </c>
      <c r="N6" s="135">
        <v>0</v>
      </c>
      <c r="O6" s="135">
        <v>0</v>
      </c>
      <c r="P6" s="135">
        <v>0</v>
      </c>
      <c r="Q6">
        <v>1.18</v>
      </c>
      <c r="R6">
        <v>0</v>
      </c>
      <c r="S6">
        <v>1.38</v>
      </c>
      <c r="T6">
        <v>103.7</v>
      </c>
      <c r="U6">
        <v>34.57</v>
      </c>
      <c r="V6">
        <v>34.56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18.98</v>
      </c>
      <c r="AD6">
        <v>69.37</v>
      </c>
      <c r="AE6">
        <v>69.37</v>
      </c>
      <c r="AF6">
        <v>1.22</v>
      </c>
    </row>
    <row r="7" spans="1:32">
      <c r="A7" t="s">
        <v>49</v>
      </c>
      <c r="B7" s="75">
        <v>114.98</v>
      </c>
      <c r="C7" s="75">
        <v>33.54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69.94</v>
      </c>
      <c r="J7">
        <v>74.12</v>
      </c>
      <c r="K7">
        <v>76.66</v>
      </c>
      <c r="L7">
        <v>0.84</v>
      </c>
      <c r="M7">
        <v>15.4</v>
      </c>
      <c r="N7" s="135">
        <v>0</v>
      </c>
      <c r="O7" s="135">
        <v>0</v>
      </c>
      <c r="P7" s="135">
        <v>0</v>
      </c>
      <c r="Q7">
        <v>1.18</v>
      </c>
      <c r="R7">
        <v>0</v>
      </c>
      <c r="S7">
        <v>1.38</v>
      </c>
      <c r="T7">
        <v>105.37</v>
      </c>
      <c r="U7">
        <v>35.119999999999997</v>
      </c>
      <c r="V7">
        <v>35.130000000000003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18.87</v>
      </c>
      <c r="AD7">
        <v>70.349999999999994</v>
      </c>
      <c r="AE7">
        <v>70.349999999999994</v>
      </c>
      <c r="AF7">
        <v>1.22</v>
      </c>
    </row>
    <row r="8" spans="1:32">
      <c r="A8" t="s">
        <v>50</v>
      </c>
      <c r="B8" s="75">
        <v>114.98</v>
      </c>
      <c r="C8" s="75">
        <v>33.54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69.94</v>
      </c>
      <c r="J8">
        <v>74.12</v>
      </c>
      <c r="K8">
        <v>76.66</v>
      </c>
      <c r="L8">
        <v>0.84</v>
      </c>
      <c r="M8">
        <v>14.91</v>
      </c>
      <c r="N8" s="135">
        <v>0</v>
      </c>
      <c r="O8" s="135">
        <v>0</v>
      </c>
      <c r="P8" s="135">
        <v>0</v>
      </c>
      <c r="Q8">
        <v>1.18</v>
      </c>
      <c r="R8">
        <v>0</v>
      </c>
      <c r="S8">
        <v>1.38</v>
      </c>
      <c r="T8">
        <v>106.62</v>
      </c>
      <c r="U8">
        <v>35.54</v>
      </c>
      <c r="V8">
        <v>35.54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18.87</v>
      </c>
      <c r="AD8">
        <v>70.8</v>
      </c>
      <c r="AE8">
        <v>70.8</v>
      </c>
      <c r="AF8">
        <v>1.22</v>
      </c>
    </row>
    <row r="9" spans="1:32">
      <c r="A9" t="s">
        <v>51</v>
      </c>
      <c r="B9" s="75">
        <v>114.98</v>
      </c>
      <c r="C9" s="75">
        <v>33.54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69.94</v>
      </c>
      <c r="J9">
        <v>74.12</v>
      </c>
      <c r="K9">
        <v>76.66</v>
      </c>
      <c r="L9">
        <v>0.84</v>
      </c>
      <c r="M9">
        <v>14.41</v>
      </c>
      <c r="N9" s="135">
        <v>0</v>
      </c>
      <c r="O9" s="135">
        <v>0</v>
      </c>
      <c r="P9" s="135">
        <v>0</v>
      </c>
      <c r="Q9">
        <v>1.18</v>
      </c>
      <c r="R9">
        <v>0</v>
      </c>
      <c r="S9">
        <v>1.38</v>
      </c>
      <c r="T9">
        <v>107.47</v>
      </c>
      <c r="U9">
        <v>35.83</v>
      </c>
      <c r="V9">
        <v>35.82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18.86</v>
      </c>
      <c r="AD9">
        <v>71.25</v>
      </c>
      <c r="AE9">
        <v>71.25</v>
      </c>
      <c r="AF9">
        <v>1.22</v>
      </c>
    </row>
    <row r="10" spans="1:32">
      <c r="A10" t="s">
        <v>52</v>
      </c>
      <c r="B10" s="75">
        <v>114.98</v>
      </c>
      <c r="C10" s="75">
        <v>33.54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69.94</v>
      </c>
      <c r="J10">
        <v>74.12</v>
      </c>
      <c r="K10">
        <v>76.66</v>
      </c>
      <c r="L10">
        <v>0.84</v>
      </c>
      <c r="M10">
        <v>13.95</v>
      </c>
      <c r="N10" s="135">
        <v>0</v>
      </c>
      <c r="O10" s="135">
        <v>0</v>
      </c>
      <c r="P10" s="135">
        <v>0</v>
      </c>
      <c r="Q10">
        <v>1.18</v>
      </c>
      <c r="R10">
        <v>0</v>
      </c>
      <c r="S10">
        <v>1.38</v>
      </c>
      <c r="T10">
        <v>109.22</v>
      </c>
      <c r="U10">
        <v>36.409999999999997</v>
      </c>
      <c r="V10">
        <v>36.4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18.829999999999998</v>
      </c>
      <c r="AD10">
        <v>71.66</v>
      </c>
      <c r="AE10">
        <v>71.66</v>
      </c>
      <c r="AF10">
        <v>1.22</v>
      </c>
    </row>
    <row r="11" spans="1:32">
      <c r="A11" t="s">
        <v>53</v>
      </c>
      <c r="B11" s="75">
        <v>114.98</v>
      </c>
      <c r="C11" s="75">
        <v>33.54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69.94</v>
      </c>
      <c r="J11">
        <v>74.12</v>
      </c>
      <c r="K11">
        <v>76.66</v>
      </c>
      <c r="L11">
        <v>0.84</v>
      </c>
      <c r="M11">
        <v>8.7100000000000009</v>
      </c>
      <c r="N11" s="135">
        <v>0</v>
      </c>
      <c r="O11" s="135">
        <v>0</v>
      </c>
      <c r="P11" s="135">
        <v>0</v>
      </c>
      <c r="Q11">
        <v>1.18</v>
      </c>
      <c r="R11">
        <v>0</v>
      </c>
      <c r="S11">
        <v>1.38</v>
      </c>
      <c r="T11">
        <v>111.63</v>
      </c>
      <c r="U11">
        <v>37.21</v>
      </c>
      <c r="V11">
        <v>37.200000000000003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24.8</v>
      </c>
      <c r="AD11">
        <v>69.8</v>
      </c>
      <c r="AE11">
        <v>69.8</v>
      </c>
      <c r="AF11">
        <v>1.22</v>
      </c>
    </row>
    <row r="12" spans="1:32">
      <c r="A12" t="s">
        <v>54</v>
      </c>
      <c r="B12" s="75">
        <v>114.98</v>
      </c>
      <c r="C12" s="75">
        <v>33.54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69.94</v>
      </c>
      <c r="J12">
        <v>74.12</v>
      </c>
      <c r="K12">
        <v>76.66</v>
      </c>
      <c r="L12">
        <v>0.84</v>
      </c>
      <c r="M12">
        <v>8.51</v>
      </c>
      <c r="N12" s="135">
        <v>0</v>
      </c>
      <c r="O12" s="135">
        <v>0</v>
      </c>
      <c r="P12" s="135">
        <v>0</v>
      </c>
      <c r="Q12">
        <v>1.18</v>
      </c>
      <c r="R12">
        <v>0</v>
      </c>
      <c r="S12">
        <v>1.38</v>
      </c>
      <c r="T12">
        <v>113.89</v>
      </c>
      <c r="U12">
        <v>37.96</v>
      </c>
      <c r="V12">
        <v>37.96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24.77</v>
      </c>
      <c r="AD12">
        <v>69.61</v>
      </c>
      <c r="AE12">
        <v>69.61</v>
      </c>
      <c r="AF12">
        <v>1.22</v>
      </c>
    </row>
    <row r="13" spans="1:32">
      <c r="A13" t="s">
        <v>55</v>
      </c>
      <c r="B13" s="75">
        <v>114.98</v>
      </c>
      <c r="C13" s="75">
        <v>33.54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69.94</v>
      </c>
      <c r="J13">
        <v>74.12</v>
      </c>
      <c r="K13">
        <v>76.66</v>
      </c>
      <c r="L13">
        <v>0.84</v>
      </c>
      <c r="M13">
        <v>8.31</v>
      </c>
      <c r="N13" s="135">
        <v>0</v>
      </c>
      <c r="O13" s="135">
        <v>0</v>
      </c>
      <c r="P13" s="135">
        <v>0</v>
      </c>
      <c r="Q13">
        <v>1.18</v>
      </c>
      <c r="R13">
        <v>0</v>
      </c>
      <c r="S13">
        <v>1.38</v>
      </c>
      <c r="T13">
        <v>116.56</v>
      </c>
      <c r="U13">
        <v>38.85</v>
      </c>
      <c r="V13">
        <v>38.86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24.75</v>
      </c>
      <c r="AD13">
        <v>69.14</v>
      </c>
      <c r="AE13">
        <v>69.14</v>
      </c>
      <c r="AF13">
        <v>1.22</v>
      </c>
    </row>
    <row r="14" spans="1:32">
      <c r="A14" t="s">
        <v>56</v>
      </c>
      <c r="B14" s="75">
        <v>114.98</v>
      </c>
      <c r="C14" s="75">
        <v>33.54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69.94</v>
      </c>
      <c r="J14">
        <v>74.12</v>
      </c>
      <c r="K14">
        <v>76.66</v>
      </c>
      <c r="L14">
        <v>0.84</v>
      </c>
      <c r="M14">
        <v>7.93</v>
      </c>
      <c r="N14" s="135">
        <v>0</v>
      </c>
      <c r="O14" s="135">
        <v>0</v>
      </c>
      <c r="P14" s="135">
        <v>0</v>
      </c>
      <c r="Q14">
        <v>1.18</v>
      </c>
      <c r="R14">
        <v>0</v>
      </c>
      <c r="S14">
        <v>1.38</v>
      </c>
      <c r="T14">
        <v>119.32</v>
      </c>
      <c r="U14">
        <v>39.770000000000003</v>
      </c>
      <c r="V14">
        <v>39.770000000000003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18.45</v>
      </c>
      <c r="AD14">
        <v>69.11</v>
      </c>
      <c r="AE14">
        <v>69.11</v>
      </c>
      <c r="AF14">
        <v>1.22</v>
      </c>
    </row>
    <row r="15" spans="1:32">
      <c r="A15" t="s">
        <v>57</v>
      </c>
      <c r="B15" s="75">
        <v>114.98</v>
      </c>
      <c r="C15" s="75">
        <v>33.54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69.94</v>
      </c>
      <c r="J15">
        <v>74.12</v>
      </c>
      <c r="K15">
        <v>47.91</v>
      </c>
      <c r="L15">
        <v>0.84</v>
      </c>
      <c r="M15">
        <v>7.85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1.33</v>
      </c>
      <c r="T15">
        <v>108.68</v>
      </c>
      <c r="U15">
        <v>36.229999999999997</v>
      </c>
      <c r="V15">
        <v>36.22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18.559999999999999</v>
      </c>
      <c r="AD15">
        <v>68.790000000000006</v>
      </c>
      <c r="AE15">
        <v>68.790000000000006</v>
      </c>
      <c r="AF15">
        <v>1.22</v>
      </c>
    </row>
    <row r="16" spans="1:32">
      <c r="A16" t="s">
        <v>58</v>
      </c>
      <c r="B16" s="75">
        <v>114.98</v>
      </c>
      <c r="C16" s="75">
        <v>33.54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69.94</v>
      </c>
      <c r="J16">
        <v>74.12</v>
      </c>
      <c r="K16">
        <v>47.91</v>
      </c>
      <c r="L16">
        <v>0.84</v>
      </c>
      <c r="M16">
        <v>7.71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1.33</v>
      </c>
      <c r="T16">
        <v>107.67</v>
      </c>
      <c r="U16">
        <v>35.89</v>
      </c>
      <c r="V16">
        <v>35.89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18.559999999999999</v>
      </c>
      <c r="AD16">
        <v>68.59</v>
      </c>
      <c r="AE16">
        <v>68.59</v>
      </c>
      <c r="AF16">
        <v>1.22</v>
      </c>
    </row>
    <row r="17" spans="1:32">
      <c r="A17" t="s">
        <v>59</v>
      </c>
      <c r="B17" s="75">
        <v>114.98</v>
      </c>
      <c r="C17" s="75">
        <v>33.54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69.94</v>
      </c>
      <c r="J17">
        <v>74.12</v>
      </c>
      <c r="K17">
        <v>47.91</v>
      </c>
      <c r="L17">
        <v>0.84</v>
      </c>
      <c r="M17">
        <v>7.65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1.33</v>
      </c>
      <c r="T17">
        <v>107.91</v>
      </c>
      <c r="U17">
        <v>35.97</v>
      </c>
      <c r="V17">
        <v>35.97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18.55</v>
      </c>
      <c r="AD17">
        <v>71.099999999999994</v>
      </c>
      <c r="AE17">
        <v>71.099999999999994</v>
      </c>
      <c r="AF17">
        <v>1.22</v>
      </c>
    </row>
    <row r="18" spans="1:32">
      <c r="A18" t="s">
        <v>60</v>
      </c>
      <c r="B18" s="75">
        <v>114.98</v>
      </c>
      <c r="C18" s="75">
        <v>33.54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69.94</v>
      </c>
      <c r="J18">
        <v>74.12</v>
      </c>
      <c r="K18">
        <v>47.91</v>
      </c>
      <c r="L18">
        <v>0.84</v>
      </c>
      <c r="M18">
        <v>7.57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1.33</v>
      </c>
      <c r="T18">
        <v>107.69</v>
      </c>
      <c r="U18">
        <v>35.9</v>
      </c>
      <c r="V18">
        <v>35.89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18.53</v>
      </c>
      <c r="AD18">
        <v>71.05</v>
      </c>
      <c r="AE18">
        <v>71.05</v>
      </c>
      <c r="AF18">
        <v>1.22</v>
      </c>
    </row>
    <row r="19" spans="1:32">
      <c r="A19" t="s">
        <v>61</v>
      </c>
      <c r="B19" s="75">
        <v>114.98</v>
      </c>
      <c r="C19" s="75">
        <v>33.54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69.94</v>
      </c>
      <c r="J19">
        <v>74.12</v>
      </c>
      <c r="K19">
        <v>47.91</v>
      </c>
      <c r="L19">
        <v>0.84</v>
      </c>
      <c r="M19">
        <v>7.43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1.33</v>
      </c>
      <c r="T19">
        <v>107.73</v>
      </c>
      <c r="U19">
        <v>35.909999999999997</v>
      </c>
      <c r="V19">
        <v>35.9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18.510000000000002</v>
      </c>
      <c r="AD19">
        <v>71.05</v>
      </c>
      <c r="AE19">
        <v>71.05</v>
      </c>
      <c r="AF19">
        <v>1.22</v>
      </c>
    </row>
    <row r="20" spans="1:32">
      <c r="A20" t="s">
        <v>62</v>
      </c>
      <c r="B20" s="75">
        <v>114.98</v>
      </c>
      <c r="C20" s="75">
        <v>33.54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69.94</v>
      </c>
      <c r="J20">
        <v>74.12</v>
      </c>
      <c r="K20">
        <v>47.91</v>
      </c>
      <c r="L20">
        <v>0.84</v>
      </c>
      <c r="M20">
        <v>7.16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1.33</v>
      </c>
      <c r="T20">
        <v>107.78</v>
      </c>
      <c r="U20">
        <v>35.93</v>
      </c>
      <c r="V20">
        <v>35.92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18.48</v>
      </c>
      <c r="AD20">
        <v>70.88</v>
      </c>
      <c r="AE20">
        <v>70.88</v>
      </c>
      <c r="AF20">
        <v>1.22</v>
      </c>
    </row>
    <row r="21" spans="1:32">
      <c r="A21" t="s">
        <v>63</v>
      </c>
      <c r="B21" s="75">
        <v>114.98</v>
      </c>
      <c r="C21" s="75">
        <v>33.54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65.8</v>
      </c>
      <c r="J21">
        <v>74.12</v>
      </c>
      <c r="K21">
        <v>47.91</v>
      </c>
      <c r="L21">
        <v>0.84</v>
      </c>
      <c r="M21">
        <v>6.9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1.33</v>
      </c>
      <c r="T21">
        <v>107.58</v>
      </c>
      <c r="U21">
        <v>35.86</v>
      </c>
      <c r="V21">
        <v>35.85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18.47</v>
      </c>
      <c r="AD21">
        <v>70.86</v>
      </c>
      <c r="AE21">
        <v>70.86</v>
      </c>
      <c r="AF21">
        <v>1.22</v>
      </c>
    </row>
    <row r="22" spans="1:32">
      <c r="A22" t="s">
        <v>64</v>
      </c>
      <c r="B22" s="75">
        <v>114.98</v>
      </c>
      <c r="C22" s="75">
        <v>33.54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</v>
      </c>
      <c r="J22">
        <v>74.12</v>
      </c>
      <c r="K22">
        <v>47.91</v>
      </c>
      <c r="L22">
        <v>0.84</v>
      </c>
      <c r="M22">
        <v>6.63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1.33</v>
      </c>
      <c r="T22">
        <v>107.79</v>
      </c>
      <c r="U22">
        <v>35.93</v>
      </c>
      <c r="V22">
        <v>35.92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18.45</v>
      </c>
      <c r="AD22">
        <v>70.81</v>
      </c>
      <c r="AE22">
        <v>70.81</v>
      </c>
      <c r="AF22">
        <v>1.22</v>
      </c>
    </row>
    <row r="23" spans="1:32">
      <c r="A23" t="s">
        <v>65</v>
      </c>
      <c r="B23" s="75">
        <v>114.98</v>
      </c>
      <c r="C23" s="75">
        <v>33.54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</v>
      </c>
      <c r="J23">
        <v>95.82</v>
      </c>
      <c r="K23">
        <v>76.66</v>
      </c>
      <c r="L23">
        <v>0.84</v>
      </c>
      <c r="M23">
        <v>6.37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1.33</v>
      </c>
      <c r="T23">
        <v>117.65</v>
      </c>
      <c r="U23">
        <v>39.22</v>
      </c>
      <c r="V23">
        <v>39.21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21.63</v>
      </c>
      <c r="AD23">
        <v>70.790000000000006</v>
      </c>
      <c r="AE23">
        <v>70.790000000000006</v>
      </c>
      <c r="AF23">
        <v>1.22</v>
      </c>
    </row>
    <row r="24" spans="1:32">
      <c r="A24" t="s">
        <v>66</v>
      </c>
      <c r="B24" s="75">
        <v>114.98</v>
      </c>
      <c r="C24" s="75">
        <v>33.54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</v>
      </c>
      <c r="J24">
        <v>114.98</v>
      </c>
      <c r="K24">
        <v>100.37</v>
      </c>
      <c r="L24">
        <v>0.84</v>
      </c>
      <c r="M24">
        <v>6.16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1.33</v>
      </c>
      <c r="T24">
        <v>117.83</v>
      </c>
      <c r="U24">
        <v>39.28</v>
      </c>
      <c r="V24">
        <v>39.270000000000003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21.63</v>
      </c>
      <c r="AD24">
        <v>70.88</v>
      </c>
      <c r="AE24">
        <v>70.88</v>
      </c>
      <c r="AF24">
        <v>1.22</v>
      </c>
    </row>
    <row r="25" spans="1:32">
      <c r="A25" t="s">
        <v>67</v>
      </c>
      <c r="B25" s="75">
        <v>150.81</v>
      </c>
      <c r="C25" s="75">
        <v>33.54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</v>
      </c>
      <c r="J25">
        <v>133.19</v>
      </c>
      <c r="K25">
        <v>100.37</v>
      </c>
      <c r="L25">
        <v>0.84</v>
      </c>
      <c r="M25">
        <v>6.05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1.33</v>
      </c>
      <c r="T25">
        <v>117.84</v>
      </c>
      <c r="U25">
        <v>39.28</v>
      </c>
      <c r="V25">
        <v>39.28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21.62</v>
      </c>
      <c r="AD25">
        <v>70.86</v>
      </c>
      <c r="AE25">
        <v>70.86</v>
      </c>
      <c r="AF25">
        <v>1.22</v>
      </c>
    </row>
    <row r="26" spans="1:32">
      <c r="A26" t="s">
        <v>68</v>
      </c>
      <c r="B26" s="75">
        <v>150.81</v>
      </c>
      <c r="C26" s="75">
        <v>42.47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</v>
      </c>
      <c r="J26">
        <v>133.19</v>
      </c>
      <c r="K26">
        <v>100.37</v>
      </c>
      <c r="L26">
        <v>0.84</v>
      </c>
      <c r="M26">
        <v>6.02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1.33</v>
      </c>
      <c r="T26">
        <v>117.59</v>
      </c>
      <c r="U26">
        <v>39.19</v>
      </c>
      <c r="V26">
        <v>39.200000000000003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21.6</v>
      </c>
      <c r="AD26">
        <v>70.81</v>
      </c>
      <c r="AE26">
        <v>70.81</v>
      </c>
      <c r="AF26">
        <v>1.22</v>
      </c>
    </row>
    <row r="27" spans="1:32">
      <c r="A27" t="s">
        <v>69</v>
      </c>
      <c r="B27" s="75">
        <v>198.72</v>
      </c>
      <c r="C27" s="75">
        <v>76.66</v>
      </c>
      <c r="D27" s="135">
        <f t="shared" si="0"/>
        <v>0.05</v>
      </c>
      <c r="E27" s="75"/>
      <c r="F27" s="78">
        <v>0</v>
      </c>
      <c r="G27" s="78">
        <v>0</v>
      </c>
      <c r="H27" s="78">
        <v>0</v>
      </c>
      <c r="I27">
        <v>65.8</v>
      </c>
      <c r="J27">
        <v>133.19</v>
      </c>
      <c r="K27">
        <v>100.37</v>
      </c>
      <c r="L27">
        <v>0.84</v>
      </c>
      <c r="M27">
        <v>10.17</v>
      </c>
      <c r="N27" s="135">
        <v>0</v>
      </c>
      <c r="O27" s="135">
        <v>0.05</v>
      </c>
      <c r="P27" s="135">
        <v>0</v>
      </c>
      <c r="Q27">
        <v>1.1399999999999999</v>
      </c>
      <c r="R27">
        <v>0</v>
      </c>
      <c r="S27">
        <v>1.33</v>
      </c>
      <c r="T27">
        <v>117.61</v>
      </c>
      <c r="U27">
        <v>39.200000000000003</v>
      </c>
      <c r="V27">
        <v>39.22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21.57</v>
      </c>
      <c r="AD27">
        <v>70.790000000000006</v>
      </c>
      <c r="AE27">
        <v>70.790000000000006</v>
      </c>
      <c r="AF27">
        <v>1.22</v>
      </c>
    </row>
    <row r="28" spans="1:32">
      <c r="A28" t="s">
        <v>70</v>
      </c>
      <c r="B28" s="75">
        <v>247.22</v>
      </c>
      <c r="C28" s="75">
        <v>76.66</v>
      </c>
      <c r="D28" s="135">
        <f t="shared" si="0"/>
        <v>0.05</v>
      </c>
      <c r="E28" s="75"/>
      <c r="F28" s="78">
        <v>0</v>
      </c>
      <c r="G28" s="78">
        <v>0</v>
      </c>
      <c r="H28" s="78">
        <v>0</v>
      </c>
      <c r="I28">
        <v>65.8</v>
      </c>
      <c r="J28">
        <v>133.19</v>
      </c>
      <c r="K28">
        <v>100.37</v>
      </c>
      <c r="L28">
        <v>0.84</v>
      </c>
      <c r="M28">
        <v>10.31</v>
      </c>
      <c r="N28" s="135">
        <v>0</v>
      </c>
      <c r="O28" s="135">
        <v>0.05</v>
      </c>
      <c r="P28" s="135">
        <v>0</v>
      </c>
      <c r="Q28">
        <v>1.1399999999999999</v>
      </c>
      <c r="R28">
        <v>0</v>
      </c>
      <c r="S28">
        <v>1.33</v>
      </c>
      <c r="T28">
        <v>117.71</v>
      </c>
      <c r="U28">
        <v>39.24</v>
      </c>
      <c r="V28">
        <v>39.22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15.16</v>
      </c>
      <c r="AD28">
        <v>70.88</v>
      </c>
      <c r="AE28">
        <v>70.88</v>
      </c>
      <c r="AF28">
        <v>1.22</v>
      </c>
    </row>
    <row r="29" spans="1:32">
      <c r="A29" t="s">
        <v>71</v>
      </c>
      <c r="B29" s="75">
        <v>247.22</v>
      </c>
      <c r="C29" s="75">
        <v>76.66</v>
      </c>
      <c r="D29" s="135">
        <f t="shared" si="0"/>
        <v>0.05</v>
      </c>
      <c r="E29" s="75"/>
      <c r="F29" s="78">
        <v>0</v>
      </c>
      <c r="G29" s="78">
        <v>0</v>
      </c>
      <c r="H29" s="78">
        <v>0</v>
      </c>
      <c r="I29">
        <v>65.8</v>
      </c>
      <c r="J29">
        <v>133.19</v>
      </c>
      <c r="K29">
        <v>100.37</v>
      </c>
      <c r="L29">
        <v>0.84</v>
      </c>
      <c r="M29">
        <v>10.17</v>
      </c>
      <c r="N29" s="135">
        <v>0</v>
      </c>
      <c r="O29" s="135">
        <v>0.05</v>
      </c>
      <c r="P29" s="135">
        <v>0</v>
      </c>
      <c r="Q29">
        <v>1.1399999999999999</v>
      </c>
      <c r="R29">
        <v>0</v>
      </c>
      <c r="S29">
        <v>1.33</v>
      </c>
      <c r="T29">
        <v>109.29</v>
      </c>
      <c r="U29">
        <v>36.43</v>
      </c>
      <c r="V29">
        <v>36.42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15.1</v>
      </c>
      <c r="AD29">
        <v>70.86</v>
      </c>
      <c r="AE29">
        <v>70.86</v>
      </c>
      <c r="AF29">
        <v>1.22</v>
      </c>
    </row>
    <row r="30" spans="1:32">
      <c r="A30" t="s">
        <v>72</v>
      </c>
      <c r="B30" s="75">
        <v>247.22</v>
      </c>
      <c r="C30" s="75">
        <v>76.66</v>
      </c>
      <c r="D30" s="135">
        <f t="shared" si="0"/>
        <v>4.0999999999999996</v>
      </c>
      <c r="E30" s="75"/>
      <c r="F30" s="78">
        <v>0</v>
      </c>
      <c r="G30" s="78">
        <v>0</v>
      </c>
      <c r="H30" s="78">
        <v>0</v>
      </c>
      <c r="I30">
        <v>65.8</v>
      </c>
      <c r="J30">
        <v>133.19</v>
      </c>
      <c r="K30">
        <v>100.37</v>
      </c>
      <c r="L30">
        <v>0.84</v>
      </c>
      <c r="M30">
        <v>9.9600000000000009</v>
      </c>
      <c r="N30" s="135">
        <v>2.23</v>
      </c>
      <c r="O30" s="135">
        <v>0.35</v>
      </c>
      <c r="P30" s="135">
        <v>1.52</v>
      </c>
      <c r="Q30">
        <v>1.1399999999999999</v>
      </c>
      <c r="R30">
        <v>0</v>
      </c>
      <c r="S30">
        <v>1.33</v>
      </c>
      <c r="T30">
        <v>109.22</v>
      </c>
      <c r="U30">
        <v>36.409999999999997</v>
      </c>
      <c r="V30">
        <v>36.4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14.87</v>
      </c>
      <c r="AD30">
        <v>70.81</v>
      </c>
      <c r="AE30">
        <v>70.81</v>
      </c>
      <c r="AF30">
        <v>1.22</v>
      </c>
    </row>
    <row r="31" spans="1:32">
      <c r="A31" t="s">
        <v>73</v>
      </c>
      <c r="B31" s="75">
        <v>247.22</v>
      </c>
      <c r="C31" s="75">
        <v>76.66</v>
      </c>
      <c r="D31" s="135">
        <f t="shared" si="0"/>
        <v>18</v>
      </c>
      <c r="E31" s="75"/>
      <c r="F31" s="78">
        <v>0</v>
      </c>
      <c r="G31" s="78">
        <v>0</v>
      </c>
      <c r="H31" s="78">
        <v>0</v>
      </c>
      <c r="I31">
        <v>65.8</v>
      </c>
      <c r="J31">
        <v>133.19</v>
      </c>
      <c r="K31">
        <v>100.37</v>
      </c>
      <c r="L31">
        <v>0.84</v>
      </c>
      <c r="M31">
        <v>10.49</v>
      </c>
      <c r="N31" s="135">
        <v>8.48</v>
      </c>
      <c r="O31" s="135">
        <v>2.25</v>
      </c>
      <c r="P31" s="135">
        <v>7.27</v>
      </c>
      <c r="Q31">
        <v>1.1399999999999999</v>
      </c>
      <c r="R31">
        <v>0.21</v>
      </c>
      <c r="S31">
        <v>1.33</v>
      </c>
      <c r="T31">
        <v>109.19</v>
      </c>
      <c r="U31">
        <v>36.4</v>
      </c>
      <c r="V31">
        <v>36.39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14.59</v>
      </c>
      <c r="AD31">
        <v>70.790000000000006</v>
      </c>
      <c r="AE31">
        <v>70.790000000000006</v>
      </c>
      <c r="AF31">
        <v>1.22</v>
      </c>
    </row>
    <row r="32" spans="1:32">
      <c r="A32" t="s">
        <v>74</v>
      </c>
      <c r="B32" s="75">
        <v>247.22</v>
      </c>
      <c r="C32" s="75">
        <v>76.66</v>
      </c>
      <c r="D32" s="135">
        <f t="shared" si="0"/>
        <v>34.33</v>
      </c>
      <c r="E32" s="75"/>
      <c r="F32" s="78">
        <v>0</v>
      </c>
      <c r="G32" s="78">
        <v>0</v>
      </c>
      <c r="H32" s="78">
        <v>0</v>
      </c>
      <c r="I32">
        <v>65.8</v>
      </c>
      <c r="J32">
        <v>133.19</v>
      </c>
      <c r="K32">
        <v>100.37</v>
      </c>
      <c r="L32">
        <v>0.84</v>
      </c>
      <c r="M32">
        <v>10.130000000000001</v>
      </c>
      <c r="N32" s="135">
        <v>14.1</v>
      </c>
      <c r="O32" s="135">
        <v>6.5</v>
      </c>
      <c r="P32" s="135">
        <v>13.73</v>
      </c>
      <c r="Q32">
        <v>1.1399999999999999</v>
      </c>
      <c r="R32">
        <v>1.74</v>
      </c>
      <c r="S32">
        <v>1.33</v>
      </c>
      <c r="T32">
        <v>109.32</v>
      </c>
      <c r="U32">
        <v>36.44</v>
      </c>
      <c r="V32">
        <v>36.44</v>
      </c>
      <c r="W32">
        <v>0.44</v>
      </c>
      <c r="X32">
        <v>0.09</v>
      </c>
      <c r="Y32">
        <v>1.33</v>
      </c>
      <c r="Z32">
        <v>0</v>
      </c>
      <c r="AA32">
        <v>0</v>
      </c>
      <c r="AB32">
        <v>0</v>
      </c>
      <c r="AC32">
        <v>9.74</v>
      </c>
      <c r="AD32">
        <v>70.88</v>
      </c>
      <c r="AE32">
        <v>70.88</v>
      </c>
      <c r="AF32">
        <v>1.22</v>
      </c>
    </row>
    <row r="33" spans="1:32">
      <c r="A33" t="s">
        <v>75</v>
      </c>
      <c r="B33" s="75">
        <v>247.22</v>
      </c>
      <c r="C33" s="75">
        <v>76.66</v>
      </c>
      <c r="D33" s="135">
        <f t="shared" si="0"/>
        <v>55.75</v>
      </c>
      <c r="E33" s="75"/>
      <c r="F33" s="78">
        <v>0.04</v>
      </c>
      <c r="G33" s="78">
        <v>0.04</v>
      </c>
      <c r="H33" s="78">
        <v>0.05</v>
      </c>
      <c r="I33">
        <v>65.8</v>
      </c>
      <c r="J33">
        <v>133.19</v>
      </c>
      <c r="K33">
        <v>100.37</v>
      </c>
      <c r="L33">
        <v>0.84</v>
      </c>
      <c r="M33">
        <v>10.42</v>
      </c>
      <c r="N33" s="135">
        <v>21.89</v>
      </c>
      <c r="O33" s="135">
        <v>11.96</v>
      </c>
      <c r="P33" s="135">
        <v>21.9</v>
      </c>
      <c r="Q33">
        <v>1.1399999999999999</v>
      </c>
      <c r="R33">
        <v>5.81</v>
      </c>
      <c r="S33">
        <v>1.33</v>
      </c>
      <c r="T33">
        <v>109.29</v>
      </c>
      <c r="U33">
        <v>36.43</v>
      </c>
      <c r="V33">
        <v>36.42</v>
      </c>
      <c r="W33">
        <v>2.09</v>
      </c>
      <c r="X33">
        <v>0.42</v>
      </c>
      <c r="Y33">
        <v>2.77</v>
      </c>
      <c r="Z33">
        <v>0.77</v>
      </c>
      <c r="AA33">
        <v>2</v>
      </c>
      <c r="AB33">
        <v>1</v>
      </c>
      <c r="AC33">
        <v>9.36</v>
      </c>
      <c r="AD33">
        <v>70.86</v>
      </c>
      <c r="AE33">
        <v>70.86</v>
      </c>
      <c r="AF33">
        <v>1.22</v>
      </c>
    </row>
    <row r="34" spans="1:32">
      <c r="A34" t="s">
        <v>76</v>
      </c>
      <c r="B34" s="75">
        <v>247.22</v>
      </c>
      <c r="C34" s="75">
        <v>76.66</v>
      </c>
      <c r="D34" s="135">
        <f t="shared" si="0"/>
        <v>44.7</v>
      </c>
      <c r="E34" s="75"/>
      <c r="F34" s="78">
        <v>0.35</v>
      </c>
      <c r="G34" s="78">
        <v>0.35</v>
      </c>
      <c r="H34" s="78">
        <v>0.36</v>
      </c>
      <c r="I34">
        <v>65.8</v>
      </c>
      <c r="J34">
        <v>133.19</v>
      </c>
      <c r="K34">
        <v>100.37</v>
      </c>
      <c r="L34">
        <v>0.84</v>
      </c>
      <c r="M34">
        <v>14.19</v>
      </c>
      <c r="N34" s="135">
        <v>14.9</v>
      </c>
      <c r="O34" s="135">
        <v>14.9</v>
      </c>
      <c r="P34" s="135">
        <v>14.9</v>
      </c>
      <c r="Q34">
        <v>1.1399999999999999</v>
      </c>
      <c r="R34">
        <v>9.93</v>
      </c>
      <c r="S34">
        <v>1.33</v>
      </c>
      <c r="T34">
        <v>82.13</v>
      </c>
      <c r="U34">
        <v>27.38</v>
      </c>
      <c r="V34">
        <v>27.37</v>
      </c>
      <c r="W34">
        <v>10.94</v>
      </c>
      <c r="X34">
        <v>2.19</v>
      </c>
      <c r="Y34">
        <v>8.9700000000000006</v>
      </c>
      <c r="Z34">
        <v>4.4000000000000004</v>
      </c>
      <c r="AA34">
        <v>7.33</v>
      </c>
      <c r="AB34">
        <v>3.67</v>
      </c>
      <c r="AC34">
        <v>9</v>
      </c>
      <c r="AD34">
        <v>65.09</v>
      </c>
      <c r="AE34">
        <v>65.09</v>
      </c>
      <c r="AF34">
        <v>1.22</v>
      </c>
    </row>
    <row r="35" spans="1:32">
      <c r="A35" t="s">
        <v>77</v>
      </c>
      <c r="B35" s="75">
        <v>247.22</v>
      </c>
      <c r="C35" s="75">
        <v>76.66</v>
      </c>
      <c r="D35" s="135">
        <f t="shared" si="0"/>
        <v>76.050000000000011</v>
      </c>
      <c r="E35" s="75"/>
      <c r="F35" s="78">
        <v>1.1599999999999999</v>
      </c>
      <c r="G35" s="78">
        <v>1.1599999999999999</v>
      </c>
      <c r="H35" s="78">
        <v>1.19</v>
      </c>
      <c r="I35">
        <v>65.8</v>
      </c>
      <c r="J35">
        <v>133.19</v>
      </c>
      <c r="K35">
        <v>100.37</v>
      </c>
      <c r="L35">
        <v>0.84</v>
      </c>
      <c r="M35">
        <v>13.46</v>
      </c>
      <c r="N35" s="135">
        <v>25.35</v>
      </c>
      <c r="O35" s="135">
        <v>25.35</v>
      </c>
      <c r="P35" s="135">
        <v>25.35</v>
      </c>
      <c r="Q35">
        <v>1.1399999999999999</v>
      </c>
      <c r="R35">
        <v>14.25</v>
      </c>
      <c r="S35">
        <v>1.29</v>
      </c>
      <c r="T35">
        <v>81.66</v>
      </c>
      <c r="U35">
        <v>27.22</v>
      </c>
      <c r="V35">
        <v>27.22</v>
      </c>
      <c r="W35">
        <v>28.21</v>
      </c>
      <c r="X35">
        <v>5.64</v>
      </c>
      <c r="Y35">
        <v>11.68</v>
      </c>
      <c r="Z35">
        <v>9.43</v>
      </c>
      <c r="AA35">
        <v>16</v>
      </c>
      <c r="AB35">
        <v>8</v>
      </c>
      <c r="AC35">
        <v>8.7200000000000006</v>
      </c>
      <c r="AD35">
        <v>64.38</v>
      </c>
      <c r="AE35">
        <v>64.38</v>
      </c>
      <c r="AF35">
        <v>1.22</v>
      </c>
    </row>
    <row r="36" spans="1:32">
      <c r="A36" t="s">
        <v>78</v>
      </c>
      <c r="B36" s="75">
        <v>247.22</v>
      </c>
      <c r="C36" s="75">
        <v>76.66</v>
      </c>
      <c r="D36" s="135">
        <f t="shared" si="0"/>
        <v>76.050000000000011</v>
      </c>
      <c r="E36" s="75"/>
      <c r="F36" s="78">
        <v>2.68</v>
      </c>
      <c r="G36" s="78">
        <v>2.68</v>
      </c>
      <c r="H36" s="78">
        <v>2.75</v>
      </c>
      <c r="I36">
        <v>65.8</v>
      </c>
      <c r="J36">
        <v>133.19</v>
      </c>
      <c r="K36">
        <v>100.37</v>
      </c>
      <c r="L36">
        <v>0.84</v>
      </c>
      <c r="M36">
        <v>13.07</v>
      </c>
      <c r="N36" s="135">
        <v>25.35</v>
      </c>
      <c r="O36" s="135">
        <v>25.35</v>
      </c>
      <c r="P36" s="135">
        <v>25.35</v>
      </c>
      <c r="Q36">
        <v>1.1399999999999999</v>
      </c>
      <c r="R36">
        <v>18.86</v>
      </c>
      <c r="S36">
        <v>1.29</v>
      </c>
      <c r="T36">
        <v>81.33</v>
      </c>
      <c r="U36">
        <v>27.11</v>
      </c>
      <c r="V36">
        <v>27.1</v>
      </c>
      <c r="W36">
        <v>54.88</v>
      </c>
      <c r="X36">
        <v>10.98</v>
      </c>
      <c r="Y36">
        <v>18.57</v>
      </c>
      <c r="Z36">
        <v>15.03</v>
      </c>
      <c r="AA36">
        <v>25.33</v>
      </c>
      <c r="AB36">
        <v>12.67</v>
      </c>
      <c r="AC36">
        <v>8.4499999999999993</v>
      </c>
      <c r="AD36">
        <v>62.02</v>
      </c>
      <c r="AE36">
        <v>62.02</v>
      </c>
      <c r="AF36">
        <v>1.22</v>
      </c>
    </row>
    <row r="37" spans="1:32">
      <c r="A37" t="s">
        <v>79</v>
      </c>
      <c r="B37" s="75">
        <v>247.22</v>
      </c>
      <c r="C37" s="75">
        <v>76.66</v>
      </c>
      <c r="D37" s="135">
        <f t="shared" si="0"/>
        <v>76.050000000000011</v>
      </c>
      <c r="E37" s="75"/>
      <c r="F37" s="78">
        <v>4.18</v>
      </c>
      <c r="G37" s="78">
        <v>4.18</v>
      </c>
      <c r="H37" s="78">
        <v>4.2699999999999996</v>
      </c>
      <c r="I37">
        <v>94</v>
      </c>
      <c r="J37">
        <v>133.19</v>
      </c>
      <c r="K37">
        <v>100.37</v>
      </c>
      <c r="L37">
        <v>0.84</v>
      </c>
      <c r="M37">
        <v>12.66</v>
      </c>
      <c r="N37" s="135">
        <v>25.35</v>
      </c>
      <c r="O37" s="135">
        <v>25.35</v>
      </c>
      <c r="P37" s="135">
        <v>25.35</v>
      </c>
      <c r="Q37">
        <v>1.1399999999999999</v>
      </c>
      <c r="R37">
        <v>23.55</v>
      </c>
      <c r="S37">
        <v>1.29</v>
      </c>
      <c r="T37">
        <v>79.59</v>
      </c>
      <c r="U37">
        <v>26.53</v>
      </c>
      <c r="V37">
        <v>26.53</v>
      </c>
      <c r="W37">
        <v>81.790000000000006</v>
      </c>
      <c r="X37">
        <v>16.36</v>
      </c>
      <c r="Y37">
        <v>30.26</v>
      </c>
      <c r="Z37">
        <v>19.7</v>
      </c>
      <c r="AA37">
        <v>40</v>
      </c>
      <c r="AB37">
        <v>20</v>
      </c>
      <c r="AC37">
        <v>8.11</v>
      </c>
      <c r="AD37">
        <v>60.33</v>
      </c>
      <c r="AE37">
        <v>60.33</v>
      </c>
      <c r="AF37">
        <v>1.17</v>
      </c>
    </row>
    <row r="38" spans="1:32">
      <c r="A38" t="s">
        <v>80</v>
      </c>
      <c r="B38" s="75">
        <v>247.22</v>
      </c>
      <c r="C38" s="75">
        <v>76.66</v>
      </c>
      <c r="D38" s="135">
        <f t="shared" si="0"/>
        <v>76.050000000000011</v>
      </c>
      <c r="E38" s="75"/>
      <c r="F38" s="78">
        <v>6.29</v>
      </c>
      <c r="G38" s="78">
        <v>6.29</v>
      </c>
      <c r="H38" s="78">
        <v>6.45</v>
      </c>
      <c r="I38">
        <v>115.05</v>
      </c>
      <c r="J38">
        <v>133.19</v>
      </c>
      <c r="K38">
        <v>100.37</v>
      </c>
      <c r="L38">
        <v>0.84</v>
      </c>
      <c r="M38">
        <v>12.4</v>
      </c>
      <c r="N38" s="135">
        <v>25.35</v>
      </c>
      <c r="O38" s="135">
        <v>25.35</v>
      </c>
      <c r="P38" s="135">
        <v>25.35</v>
      </c>
      <c r="Q38">
        <v>1.1399999999999999</v>
      </c>
      <c r="R38">
        <v>28.33</v>
      </c>
      <c r="S38">
        <v>1.29</v>
      </c>
      <c r="T38">
        <v>78.900000000000006</v>
      </c>
      <c r="U38">
        <v>26.3</v>
      </c>
      <c r="V38">
        <v>26.3</v>
      </c>
      <c r="W38">
        <v>106.37</v>
      </c>
      <c r="X38">
        <v>21.27</v>
      </c>
      <c r="Y38">
        <v>40.049999999999997</v>
      </c>
      <c r="Z38">
        <v>24.24</v>
      </c>
      <c r="AA38">
        <v>50.67</v>
      </c>
      <c r="AB38">
        <v>25.33</v>
      </c>
      <c r="AC38">
        <v>7.8</v>
      </c>
      <c r="AD38">
        <v>59.59</v>
      </c>
      <c r="AE38">
        <v>59.59</v>
      </c>
      <c r="AF38">
        <v>1.17</v>
      </c>
    </row>
    <row r="39" spans="1:32">
      <c r="A39" t="s">
        <v>81</v>
      </c>
      <c r="B39" s="75">
        <v>247.22</v>
      </c>
      <c r="C39" s="75">
        <v>57.49</v>
      </c>
      <c r="D39" s="135">
        <f t="shared" si="0"/>
        <v>76.050000000000011</v>
      </c>
      <c r="E39" s="75"/>
      <c r="F39" s="78">
        <v>8.0500000000000007</v>
      </c>
      <c r="G39" s="78">
        <v>8.0500000000000007</v>
      </c>
      <c r="H39" s="78">
        <v>8.25</v>
      </c>
      <c r="I39">
        <v>115.05</v>
      </c>
      <c r="J39">
        <v>133.19</v>
      </c>
      <c r="K39">
        <v>100.37</v>
      </c>
      <c r="L39">
        <v>0.84</v>
      </c>
      <c r="M39">
        <v>12.24</v>
      </c>
      <c r="N39" s="135">
        <v>25.35</v>
      </c>
      <c r="O39" s="135">
        <v>25.35</v>
      </c>
      <c r="P39" s="135">
        <v>25.35</v>
      </c>
      <c r="Q39">
        <v>1.1399999999999999</v>
      </c>
      <c r="R39">
        <v>34.270000000000003</v>
      </c>
      <c r="S39">
        <v>1.29</v>
      </c>
      <c r="T39">
        <v>77.8</v>
      </c>
      <c r="U39">
        <v>25.93</v>
      </c>
      <c r="V39">
        <v>25.93</v>
      </c>
      <c r="W39">
        <v>129.13</v>
      </c>
      <c r="X39">
        <v>25.83</v>
      </c>
      <c r="Y39">
        <v>48.72</v>
      </c>
      <c r="Z39">
        <v>26.52</v>
      </c>
      <c r="AA39">
        <v>60.67</v>
      </c>
      <c r="AB39">
        <v>30.33</v>
      </c>
      <c r="AC39">
        <v>7.42</v>
      </c>
      <c r="AD39">
        <v>58.3</v>
      </c>
      <c r="AE39">
        <v>58.3</v>
      </c>
      <c r="AF39">
        <v>1.17</v>
      </c>
    </row>
    <row r="40" spans="1:32">
      <c r="A40" t="s">
        <v>82</v>
      </c>
      <c r="B40" s="75">
        <v>247.22</v>
      </c>
      <c r="C40" s="75">
        <v>57.49</v>
      </c>
      <c r="D40" s="135">
        <f t="shared" si="0"/>
        <v>76.050000000000011</v>
      </c>
      <c r="E40" s="75"/>
      <c r="F40" s="78">
        <v>9.4600000000000009</v>
      </c>
      <c r="G40" s="78">
        <v>9.4600000000000009</v>
      </c>
      <c r="H40" s="78">
        <v>9.6999999999999993</v>
      </c>
      <c r="I40">
        <v>115.05</v>
      </c>
      <c r="J40">
        <v>133.19</v>
      </c>
      <c r="K40">
        <v>100.37</v>
      </c>
      <c r="L40">
        <v>0.84</v>
      </c>
      <c r="M40">
        <v>12.02</v>
      </c>
      <c r="N40" s="135">
        <v>25.35</v>
      </c>
      <c r="O40" s="135">
        <v>25.35</v>
      </c>
      <c r="P40" s="135">
        <v>25.35</v>
      </c>
      <c r="Q40">
        <v>1.1399999999999999</v>
      </c>
      <c r="R40">
        <v>39.880000000000003</v>
      </c>
      <c r="S40">
        <v>1.29</v>
      </c>
      <c r="T40">
        <v>77.59</v>
      </c>
      <c r="U40">
        <v>25.86</v>
      </c>
      <c r="V40">
        <v>25.87</v>
      </c>
      <c r="W40">
        <v>154.01</v>
      </c>
      <c r="X40">
        <v>30.8</v>
      </c>
      <c r="Y40">
        <v>57.37</v>
      </c>
      <c r="Z40">
        <v>30.24</v>
      </c>
      <c r="AA40">
        <v>72</v>
      </c>
      <c r="AB40">
        <v>36</v>
      </c>
      <c r="AC40">
        <v>6.86</v>
      </c>
      <c r="AD40">
        <v>57.01</v>
      </c>
      <c r="AE40">
        <v>57.01</v>
      </c>
      <c r="AF40">
        <v>1.17</v>
      </c>
    </row>
    <row r="41" spans="1:32">
      <c r="A41" t="s">
        <v>83</v>
      </c>
      <c r="B41" s="75">
        <v>247.22</v>
      </c>
      <c r="C41" s="75">
        <v>57.49</v>
      </c>
      <c r="D41" s="135">
        <f t="shared" si="0"/>
        <v>76.050000000000011</v>
      </c>
      <c r="E41" s="75"/>
      <c r="F41" s="78">
        <v>10.8</v>
      </c>
      <c r="G41" s="78">
        <v>10.8</v>
      </c>
      <c r="H41" s="78">
        <v>11.07</v>
      </c>
      <c r="I41">
        <v>115.05</v>
      </c>
      <c r="J41">
        <v>133.19</v>
      </c>
      <c r="K41">
        <v>100.37</v>
      </c>
      <c r="L41">
        <v>0.84</v>
      </c>
      <c r="M41">
        <v>14.06</v>
      </c>
      <c r="N41" s="135">
        <v>25.35</v>
      </c>
      <c r="O41" s="135">
        <v>25.35</v>
      </c>
      <c r="P41" s="135">
        <v>25.35</v>
      </c>
      <c r="Q41">
        <v>1.1399999999999999</v>
      </c>
      <c r="R41">
        <v>45.96</v>
      </c>
      <c r="S41">
        <v>1.29</v>
      </c>
      <c r="T41">
        <v>82.64</v>
      </c>
      <c r="U41">
        <v>27.55</v>
      </c>
      <c r="V41">
        <v>27.55</v>
      </c>
      <c r="W41">
        <v>174.71</v>
      </c>
      <c r="X41">
        <v>34.94</v>
      </c>
      <c r="Y41">
        <v>65.209999999999994</v>
      </c>
      <c r="Z41">
        <v>33.409999999999997</v>
      </c>
      <c r="AA41">
        <v>78</v>
      </c>
      <c r="AB41">
        <v>39</v>
      </c>
      <c r="AC41">
        <v>10.85</v>
      </c>
      <c r="AD41">
        <v>53.43</v>
      </c>
      <c r="AE41">
        <v>53.43</v>
      </c>
      <c r="AF41">
        <v>1.17</v>
      </c>
    </row>
    <row r="42" spans="1:32">
      <c r="A42" t="s">
        <v>84</v>
      </c>
      <c r="B42" s="75">
        <v>247.22</v>
      </c>
      <c r="C42" s="75">
        <v>57.49</v>
      </c>
      <c r="D42" s="135">
        <f t="shared" si="0"/>
        <v>76.050000000000011</v>
      </c>
      <c r="E42" s="75"/>
      <c r="F42" s="78">
        <v>12.03</v>
      </c>
      <c r="G42" s="78">
        <v>12.03</v>
      </c>
      <c r="H42" s="78">
        <v>12.33</v>
      </c>
      <c r="I42">
        <v>115.05</v>
      </c>
      <c r="J42">
        <v>133.19</v>
      </c>
      <c r="K42">
        <v>100.37</v>
      </c>
      <c r="L42">
        <v>0.84</v>
      </c>
      <c r="M42">
        <v>13.86</v>
      </c>
      <c r="N42" s="135">
        <v>25.35</v>
      </c>
      <c r="O42" s="135">
        <v>25.35</v>
      </c>
      <c r="P42" s="135">
        <v>25.35</v>
      </c>
      <c r="Q42">
        <v>1.1399999999999999</v>
      </c>
      <c r="R42">
        <v>52.26</v>
      </c>
      <c r="S42">
        <v>1.29</v>
      </c>
      <c r="T42">
        <v>79.569999999999993</v>
      </c>
      <c r="U42">
        <v>26.52</v>
      </c>
      <c r="V42">
        <v>26.54</v>
      </c>
      <c r="W42">
        <v>194.47</v>
      </c>
      <c r="X42">
        <v>38.89</v>
      </c>
      <c r="Y42">
        <v>72.88</v>
      </c>
      <c r="Z42">
        <v>36.5</v>
      </c>
      <c r="AA42">
        <v>84</v>
      </c>
      <c r="AB42">
        <v>42</v>
      </c>
      <c r="AC42">
        <v>10.39</v>
      </c>
      <c r="AD42">
        <v>52.81</v>
      </c>
      <c r="AE42">
        <v>52.81</v>
      </c>
      <c r="AF42">
        <v>1.17</v>
      </c>
    </row>
    <row r="43" spans="1:32">
      <c r="A43" t="s">
        <v>85</v>
      </c>
      <c r="B43" s="75">
        <v>247.22</v>
      </c>
      <c r="C43" s="75">
        <v>57.49</v>
      </c>
      <c r="D43" s="135">
        <f t="shared" si="0"/>
        <v>76.050000000000011</v>
      </c>
      <c r="E43" s="75"/>
      <c r="F43" s="78">
        <v>13.04</v>
      </c>
      <c r="G43" s="78">
        <v>13.04</v>
      </c>
      <c r="H43" s="78">
        <v>13.36</v>
      </c>
      <c r="I43">
        <v>115.05</v>
      </c>
      <c r="J43">
        <v>133.19</v>
      </c>
      <c r="K43">
        <v>100.37</v>
      </c>
      <c r="L43">
        <v>0.84</v>
      </c>
      <c r="M43">
        <v>13.9</v>
      </c>
      <c r="N43" s="135">
        <v>25.35</v>
      </c>
      <c r="O43" s="135">
        <v>25.35</v>
      </c>
      <c r="P43" s="135">
        <v>25.35</v>
      </c>
      <c r="Q43">
        <v>1.1399999999999999</v>
      </c>
      <c r="R43">
        <v>58.4</v>
      </c>
      <c r="S43">
        <v>1.33</v>
      </c>
      <c r="T43">
        <v>77.900000000000006</v>
      </c>
      <c r="U43">
        <v>25.97</v>
      </c>
      <c r="V43">
        <v>25.96</v>
      </c>
      <c r="W43">
        <v>214.26</v>
      </c>
      <c r="X43">
        <v>42.85</v>
      </c>
      <c r="Y43">
        <v>79.69</v>
      </c>
      <c r="Z43">
        <v>39.270000000000003</v>
      </c>
      <c r="AA43">
        <v>86</v>
      </c>
      <c r="AB43">
        <v>43</v>
      </c>
      <c r="AC43">
        <v>9.8800000000000008</v>
      </c>
      <c r="AD43">
        <v>54</v>
      </c>
      <c r="AE43">
        <v>54</v>
      </c>
      <c r="AF43">
        <v>1.17</v>
      </c>
    </row>
    <row r="44" spans="1:32">
      <c r="A44" t="s">
        <v>86</v>
      </c>
      <c r="B44" s="75">
        <v>247.22</v>
      </c>
      <c r="C44" s="75">
        <v>57.49</v>
      </c>
      <c r="D44" s="135">
        <f t="shared" si="0"/>
        <v>76.050000000000011</v>
      </c>
      <c r="E44" s="75"/>
      <c r="F44" s="78">
        <v>13.97</v>
      </c>
      <c r="G44" s="78">
        <v>13.97</v>
      </c>
      <c r="H44" s="78">
        <v>14.31</v>
      </c>
      <c r="I44">
        <v>115.05</v>
      </c>
      <c r="J44">
        <v>133.19</v>
      </c>
      <c r="K44">
        <v>100.37</v>
      </c>
      <c r="L44">
        <v>0.84</v>
      </c>
      <c r="M44">
        <v>13.86</v>
      </c>
      <c r="N44" s="135">
        <v>25.35</v>
      </c>
      <c r="O44" s="135">
        <v>25.35</v>
      </c>
      <c r="P44" s="135">
        <v>25.35</v>
      </c>
      <c r="Q44">
        <v>1.1399999999999999</v>
      </c>
      <c r="R44">
        <v>64.959999999999994</v>
      </c>
      <c r="S44">
        <v>1.33</v>
      </c>
      <c r="T44">
        <v>79.489999999999995</v>
      </c>
      <c r="U44">
        <v>26.5</v>
      </c>
      <c r="V44">
        <v>26.48</v>
      </c>
      <c r="W44">
        <v>232.36</v>
      </c>
      <c r="X44">
        <v>46.47</v>
      </c>
      <c r="Y44">
        <v>85.62</v>
      </c>
      <c r="Z44">
        <v>41.58</v>
      </c>
      <c r="AA44">
        <v>92</v>
      </c>
      <c r="AB44">
        <v>46</v>
      </c>
      <c r="AC44">
        <v>9.58</v>
      </c>
      <c r="AD44">
        <v>55.42</v>
      </c>
      <c r="AE44">
        <v>55.42</v>
      </c>
      <c r="AF44">
        <v>1.17</v>
      </c>
    </row>
    <row r="45" spans="1:32">
      <c r="A45" t="s">
        <v>87</v>
      </c>
      <c r="B45" s="75">
        <v>247.22</v>
      </c>
      <c r="C45" s="75">
        <v>57.49</v>
      </c>
      <c r="D45" s="135">
        <f t="shared" si="0"/>
        <v>76.050000000000011</v>
      </c>
      <c r="E45" s="75"/>
      <c r="F45" s="78">
        <v>14.78</v>
      </c>
      <c r="G45" s="78">
        <v>14.78</v>
      </c>
      <c r="H45" s="78">
        <v>15.15</v>
      </c>
      <c r="I45">
        <v>115.05</v>
      </c>
      <c r="J45">
        <v>133.19</v>
      </c>
      <c r="K45">
        <v>100.37</v>
      </c>
      <c r="L45">
        <v>0.84</v>
      </c>
      <c r="M45">
        <v>13.72</v>
      </c>
      <c r="N45" s="135">
        <v>25.35</v>
      </c>
      <c r="O45" s="135">
        <v>25.35</v>
      </c>
      <c r="P45" s="135">
        <v>25.35</v>
      </c>
      <c r="Q45">
        <v>1.1399999999999999</v>
      </c>
      <c r="R45">
        <v>72.03</v>
      </c>
      <c r="S45">
        <v>1.33</v>
      </c>
      <c r="T45">
        <v>81.92</v>
      </c>
      <c r="U45">
        <v>27.31</v>
      </c>
      <c r="V45">
        <v>27.29</v>
      </c>
      <c r="W45">
        <v>246.93</v>
      </c>
      <c r="X45">
        <v>49.39</v>
      </c>
      <c r="Y45">
        <v>90.51</v>
      </c>
      <c r="Z45">
        <v>42.85</v>
      </c>
      <c r="AA45">
        <v>97.34</v>
      </c>
      <c r="AB45">
        <v>48.66</v>
      </c>
      <c r="AC45">
        <v>9.3699999999999992</v>
      </c>
      <c r="AD45">
        <v>57.22</v>
      </c>
      <c r="AE45">
        <v>57.22</v>
      </c>
      <c r="AF45">
        <v>1.17</v>
      </c>
    </row>
    <row r="46" spans="1:32">
      <c r="A46" t="s">
        <v>88</v>
      </c>
      <c r="B46" s="75">
        <v>247.22</v>
      </c>
      <c r="C46" s="75">
        <v>57.49</v>
      </c>
      <c r="D46" s="135">
        <f t="shared" si="0"/>
        <v>76.050000000000011</v>
      </c>
      <c r="E46" s="75"/>
      <c r="F46" s="78">
        <v>15.52</v>
      </c>
      <c r="G46" s="78">
        <v>15.52</v>
      </c>
      <c r="H46" s="78">
        <v>15.91</v>
      </c>
      <c r="I46">
        <v>115.05</v>
      </c>
      <c r="J46">
        <v>133.19</v>
      </c>
      <c r="K46">
        <v>100.37</v>
      </c>
      <c r="L46">
        <v>0.84</v>
      </c>
      <c r="M46">
        <v>13.43</v>
      </c>
      <c r="N46" s="135">
        <v>25.35</v>
      </c>
      <c r="O46" s="135">
        <v>25.35</v>
      </c>
      <c r="P46" s="135">
        <v>25.35</v>
      </c>
      <c r="Q46">
        <v>1.1399999999999999</v>
      </c>
      <c r="R46">
        <v>78.86</v>
      </c>
      <c r="S46">
        <v>1.33</v>
      </c>
      <c r="T46">
        <v>84.76</v>
      </c>
      <c r="U46">
        <v>28.26</v>
      </c>
      <c r="V46">
        <v>28.25</v>
      </c>
      <c r="W46">
        <v>250</v>
      </c>
      <c r="X46">
        <v>50</v>
      </c>
      <c r="Y46">
        <v>94.23</v>
      </c>
      <c r="Z46">
        <v>44.27</v>
      </c>
      <c r="AA46">
        <v>96.67</v>
      </c>
      <c r="AB46">
        <v>48.33</v>
      </c>
      <c r="AC46">
        <v>9.83</v>
      </c>
      <c r="AD46">
        <v>59.4</v>
      </c>
      <c r="AE46">
        <v>59.4</v>
      </c>
      <c r="AF46">
        <v>1.17</v>
      </c>
    </row>
    <row r="47" spans="1:32">
      <c r="A47" t="s">
        <v>89</v>
      </c>
      <c r="B47" s="75">
        <v>247.22</v>
      </c>
      <c r="C47" s="75">
        <v>57.49</v>
      </c>
      <c r="D47" s="135">
        <f t="shared" si="0"/>
        <v>76.050000000000011</v>
      </c>
      <c r="E47" s="75"/>
      <c r="F47" s="78">
        <v>16.079999999999998</v>
      </c>
      <c r="G47" s="78">
        <v>16.079999999999998</v>
      </c>
      <c r="H47" s="78">
        <v>16.489999999999998</v>
      </c>
      <c r="I47">
        <v>115.05</v>
      </c>
      <c r="J47">
        <v>133.19</v>
      </c>
      <c r="K47">
        <v>100.37</v>
      </c>
      <c r="L47">
        <v>0.84</v>
      </c>
      <c r="M47">
        <v>12.49</v>
      </c>
      <c r="N47" s="135">
        <v>25.35</v>
      </c>
      <c r="O47" s="135">
        <v>25.35</v>
      </c>
      <c r="P47" s="135">
        <v>25.35</v>
      </c>
      <c r="Q47">
        <v>1.18</v>
      </c>
      <c r="R47">
        <v>85.94</v>
      </c>
      <c r="S47">
        <v>1.38</v>
      </c>
      <c r="T47">
        <v>82.61</v>
      </c>
      <c r="U47">
        <v>27.54</v>
      </c>
      <c r="V47">
        <v>27.53</v>
      </c>
      <c r="W47">
        <v>250</v>
      </c>
      <c r="X47">
        <v>50</v>
      </c>
      <c r="Y47">
        <v>95.81</v>
      </c>
      <c r="Z47">
        <v>45.64</v>
      </c>
      <c r="AA47">
        <v>98.67</v>
      </c>
      <c r="AB47">
        <v>49.33</v>
      </c>
      <c r="AC47">
        <v>10.08</v>
      </c>
      <c r="AD47">
        <v>66.959999999999994</v>
      </c>
      <c r="AE47">
        <v>66.959999999999994</v>
      </c>
      <c r="AF47">
        <v>1.17</v>
      </c>
    </row>
    <row r="48" spans="1:32">
      <c r="A48" t="s">
        <v>90</v>
      </c>
      <c r="B48" s="75">
        <v>247.22</v>
      </c>
      <c r="C48" s="75">
        <v>57.49</v>
      </c>
      <c r="D48" s="135">
        <f t="shared" si="0"/>
        <v>76.050000000000011</v>
      </c>
      <c r="E48" s="75"/>
      <c r="F48" s="78">
        <v>16.64</v>
      </c>
      <c r="G48" s="78">
        <v>16.64</v>
      </c>
      <c r="H48" s="78">
        <v>17.059999999999999</v>
      </c>
      <c r="I48">
        <v>94</v>
      </c>
      <c r="J48">
        <v>133.19</v>
      </c>
      <c r="K48">
        <v>100.37</v>
      </c>
      <c r="L48">
        <v>0.84</v>
      </c>
      <c r="M48">
        <v>13.05</v>
      </c>
      <c r="N48" s="135">
        <v>25.35</v>
      </c>
      <c r="O48" s="135">
        <v>25.35</v>
      </c>
      <c r="P48" s="135">
        <v>25.35</v>
      </c>
      <c r="Q48">
        <v>1.18</v>
      </c>
      <c r="R48">
        <v>92.31</v>
      </c>
      <c r="S48">
        <v>1.38</v>
      </c>
      <c r="T48">
        <v>83.76</v>
      </c>
      <c r="U48">
        <v>27.92</v>
      </c>
      <c r="V48">
        <v>27.93</v>
      </c>
      <c r="W48">
        <v>250</v>
      </c>
      <c r="X48">
        <v>50</v>
      </c>
      <c r="Y48">
        <v>96.94</v>
      </c>
      <c r="Z48">
        <v>47.03</v>
      </c>
      <c r="AA48">
        <v>98</v>
      </c>
      <c r="AB48">
        <v>49</v>
      </c>
      <c r="AC48">
        <v>10.86</v>
      </c>
      <c r="AD48">
        <v>67.75</v>
      </c>
      <c r="AE48">
        <v>67.75</v>
      </c>
      <c r="AF48">
        <v>1.17</v>
      </c>
    </row>
    <row r="49" spans="1:32">
      <c r="A49" t="s">
        <v>91</v>
      </c>
      <c r="B49" s="75">
        <v>247.22</v>
      </c>
      <c r="C49" s="75">
        <v>57.49</v>
      </c>
      <c r="D49" s="135">
        <f t="shared" si="0"/>
        <v>76.050000000000011</v>
      </c>
      <c r="E49" s="75"/>
      <c r="F49" s="78">
        <v>17.12</v>
      </c>
      <c r="G49" s="78">
        <v>17.12</v>
      </c>
      <c r="H49" s="78">
        <v>17.32</v>
      </c>
      <c r="I49">
        <v>65.8</v>
      </c>
      <c r="J49">
        <v>133.19</v>
      </c>
      <c r="K49">
        <v>100.37</v>
      </c>
      <c r="L49">
        <v>0.84</v>
      </c>
      <c r="M49">
        <v>12</v>
      </c>
      <c r="N49" s="135">
        <v>25.35</v>
      </c>
      <c r="O49" s="135">
        <v>25.35</v>
      </c>
      <c r="P49" s="135">
        <v>25.35</v>
      </c>
      <c r="Q49">
        <v>1.18</v>
      </c>
      <c r="R49">
        <v>97.35</v>
      </c>
      <c r="S49">
        <v>1.38</v>
      </c>
      <c r="T49">
        <v>84.76</v>
      </c>
      <c r="U49">
        <v>28.26</v>
      </c>
      <c r="V49">
        <v>28.25</v>
      </c>
      <c r="W49">
        <v>250</v>
      </c>
      <c r="X49">
        <v>50</v>
      </c>
      <c r="Y49">
        <v>97.22</v>
      </c>
      <c r="Z49">
        <v>48.24</v>
      </c>
      <c r="AA49">
        <v>97.34</v>
      </c>
      <c r="AB49">
        <v>48.66</v>
      </c>
      <c r="AC49">
        <v>11.61</v>
      </c>
      <c r="AD49">
        <v>68.260000000000005</v>
      </c>
      <c r="AE49">
        <v>68.260000000000005</v>
      </c>
      <c r="AF49">
        <v>1.17</v>
      </c>
    </row>
    <row r="50" spans="1:32">
      <c r="A50" t="s">
        <v>92</v>
      </c>
      <c r="B50" s="75">
        <v>247.22</v>
      </c>
      <c r="C50" s="75">
        <v>57.49</v>
      </c>
      <c r="D50" s="135">
        <f t="shared" si="0"/>
        <v>76.050000000000011</v>
      </c>
      <c r="E50" s="75"/>
      <c r="F50" s="78">
        <v>17.32</v>
      </c>
      <c r="G50" s="78">
        <v>17.32</v>
      </c>
      <c r="H50" s="78">
        <v>17.32</v>
      </c>
      <c r="I50">
        <v>65.8</v>
      </c>
      <c r="J50">
        <v>133.19</v>
      </c>
      <c r="K50">
        <v>100.37</v>
      </c>
      <c r="L50">
        <v>0.84</v>
      </c>
      <c r="M50">
        <v>9.36</v>
      </c>
      <c r="N50" s="135">
        <v>25.35</v>
      </c>
      <c r="O50" s="135">
        <v>25.35</v>
      </c>
      <c r="P50" s="135">
        <v>25.35</v>
      </c>
      <c r="Q50">
        <v>1.18</v>
      </c>
      <c r="R50">
        <v>101.34</v>
      </c>
      <c r="S50">
        <v>1.38</v>
      </c>
      <c r="T50">
        <v>85.33</v>
      </c>
      <c r="U50">
        <v>28.44</v>
      </c>
      <c r="V50">
        <v>28.46</v>
      </c>
      <c r="W50">
        <v>250</v>
      </c>
      <c r="X50">
        <v>50</v>
      </c>
      <c r="Y50">
        <v>97.88</v>
      </c>
      <c r="Z50">
        <v>49.35</v>
      </c>
      <c r="AA50">
        <v>96.67</v>
      </c>
      <c r="AB50">
        <v>48.33</v>
      </c>
      <c r="AC50">
        <v>12.32</v>
      </c>
      <c r="AD50">
        <v>69.239999999999995</v>
      </c>
      <c r="AE50">
        <v>69.239999999999995</v>
      </c>
      <c r="AF50">
        <v>1.17</v>
      </c>
    </row>
    <row r="51" spans="1:32">
      <c r="A51" t="s">
        <v>93</v>
      </c>
      <c r="B51" s="75">
        <v>209.78</v>
      </c>
      <c r="C51" s="75">
        <v>57.49</v>
      </c>
      <c r="D51" s="135">
        <f t="shared" si="0"/>
        <v>76.050000000000011</v>
      </c>
      <c r="E51" s="75"/>
      <c r="F51" s="78">
        <v>17.32</v>
      </c>
      <c r="G51" s="78">
        <v>17.32</v>
      </c>
      <c r="H51" s="78">
        <v>17.32</v>
      </c>
      <c r="I51">
        <v>65.8</v>
      </c>
      <c r="J51">
        <v>133.19</v>
      </c>
      <c r="K51">
        <v>100.37</v>
      </c>
      <c r="L51">
        <v>0.93</v>
      </c>
      <c r="M51">
        <v>9.27</v>
      </c>
      <c r="N51" s="135">
        <v>25.35</v>
      </c>
      <c r="O51" s="135">
        <v>25.35</v>
      </c>
      <c r="P51" s="135">
        <v>25.35</v>
      </c>
      <c r="Q51">
        <v>1.22</v>
      </c>
      <c r="R51">
        <v>102.05</v>
      </c>
      <c r="S51">
        <v>1.38</v>
      </c>
      <c r="T51">
        <v>86.56</v>
      </c>
      <c r="U51">
        <v>28.85</v>
      </c>
      <c r="V51">
        <v>28.86</v>
      </c>
      <c r="W51">
        <v>250</v>
      </c>
      <c r="X51">
        <v>50</v>
      </c>
      <c r="Y51">
        <v>97.23</v>
      </c>
      <c r="Z51">
        <v>50</v>
      </c>
      <c r="AA51">
        <v>96.67</v>
      </c>
      <c r="AB51">
        <v>48.33</v>
      </c>
      <c r="AC51">
        <v>18.34</v>
      </c>
      <c r="AD51">
        <v>69.569999999999993</v>
      </c>
      <c r="AE51">
        <v>69.569999999999993</v>
      </c>
      <c r="AF51">
        <v>1.29</v>
      </c>
    </row>
    <row r="52" spans="1:32">
      <c r="A52" t="s">
        <v>94</v>
      </c>
      <c r="B52" s="75">
        <v>173.95</v>
      </c>
      <c r="C52" s="75">
        <v>57.49</v>
      </c>
      <c r="D52" s="135">
        <f t="shared" si="0"/>
        <v>76.050000000000011</v>
      </c>
      <c r="E52" s="75"/>
      <c r="F52" s="78">
        <v>17.32</v>
      </c>
      <c r="G52" s="78">
        <v>17.32</v>
      </c>
      <c r="H52" s="78">
        <v>17.32</v>
      </c>
      <c r="I52">
        <v>65.8</v>
      </c>
      <c r="J52">
        <v>133.19</v>
      </c>
      <c r="K52">
        <v>100.37</v>
      </c>
      <c r="L52">
        <v>0.93</v>
      </c>
      <c r="M52">
        <v>9.0399999999999991</v>
      </c>
      <c r="N52" s="135">
        <v>25.35</v>
      </c>
      <c r="O52" s="135">
        <v>25.35</v>
      </c>
      <c r="P52" s="135">
        <v>25.35</v>
      </c>
      <c r="Q52">
        <v>1.22</v>
      </c>
      <c r="R52">
        <v>100.48</v>
      </c>
      <c r="S52">
        <v>1.38</v>
      </c>
      <c r="T52">
        <v>100.49</v>
      </c>
      <c r="U52">
        <v>33.49</v>
      </c>
      <c r="V52">
        <v>33.5</v>
      </c>
      <c r="W52">
        <v>250</v>
      </c>
      <c r="X52">
        <v>50</v>
      </c>
      <c r="Y52">
        <v>96.88</v>
      </c>
      <c r="Z52">
        <v>50</v>
      </c>
      <c r="AA52">
        <v>96</v>
      </c>
      <c r="AB52">
        <v>48</v>
      </c>
      <c r="AC52">
        <v>18.52</v>
      </c>
      <c r="AD52">
        <v>69.33</v>
      </c>
      <c r="AE52">
        <v>69.33</v>
      </c>
      <c r="AF52">
        <v>1.41</v>
      </c>
    </row>
    <row r="53" spans="1:32">
      <c r="A53" t="s">
        <v>95</v>
      </c>
      <c r="B53" s="75">
        <v>173.95</v>
      </c>
      <c r="C53" s="75">
        <v>57.49</v>
      </c>
      <c r="D53" s="135">
        <f t="shared" si="0"/>
        <v>76.050000000000011</v>
      </c>
      <c r="E53" s="75"/>
      <c r="F53" s="78">
        <v>17.32</v>
      </c>
      <c r="G53" s="78">
        <v>17.32</v>
      </c>
      <c r="H53" s="78">
        <v>17.32</v>
      </c>
      <c r="I53">
        <v>65.8</v>
      </c>
      <c r="J53">
        <v>133.19</v>
      </c>
      <c r="K53">
        <v>100.37</v>
      </c>
      <c r="L53">
        <v>0.93</v>
      </c>
      <c r="M53">
        <v>8.91</v>
      </c>
      <c r="N53" s="135">
        <v>25.35</v>
      </c>
      <c r="O53" s="135">
        <v>25.35</v>
      </c>
      <c r="P53" s="135">
        <v>25.35</v>
      </c>
      <c r="Q53">
        <v>1.22</v>
      </c>
      <c r="R53">
        <v>99.49</v>
      </c>
      <c r="S53">
        <v>1.38</v>
      </c>
      <c r="T53">
        <v>100.41</v>
      </c>
      <c r="U53">
        <v>33.47</v>
      </c>
      <c r="V53">
        <v>33.47</v>
      </c>
      <c r="W53">
        <v>250</v>
      </c>
      <c r="X53">
        <v>50</v>
      </c>
      <c r="Y53">
        <v>96.25</v>
      </c>
      <c r="Z53">
        <v>50</v>
      </c>
      <c r="AA53">
        <v>95.34</v>
      </c>
      <c r="AB53">
        <v>47.66</v>
      </c>
      <c r="AC53">
        <v>18.87</v>
      </c>
      <c r="AD53">
        <v>56.75</v>
      </c>
      <c r="AE53">
        <v>56.75</v>
      </c>
      <c r="AF53">
        <v>1.41</v>
      </c>
    </row>
    <row r="54" spans="1:32">
      <c r="A54" t="s">
        <v>96</v>
      </c>
      <c r="B54" s="75">
        <v>173.95</v>
      </c>
      <c r="C54" s="75">
        <v>57.49</v>
      </c>
      <c r="D54" s="135">
        <f t="shared" si="0"/>
        <v>76.050000000000011</v>
      </c>
      <c r="E54" s="75"/>
      <c r="F54" s="78">
        <v>17.32</v>
      </c>
      <c r="G54" s="78">
        <v>17.32</v>
      </c>
      <c r="H54" s="78">
        <v>17.32</v>
      </c>
      <c r="I54">
        <v>65.8</v>
      </c>
      <c r="J54">
        <v>133.19</v>
      </c>
      <c r="K54">
        <v>100.37</v>
      </c>
      <c r="L54">
        <v>0.93</v>
      </c>
      <c r="M54">
        <v>8.75</v>
      </c>
      <c r="N54" s="135">
        <v>25.35</v>
      </c>
      <c r="O54" s="135">
        <v>25.35</v>
      </c>
      <c r="P54" s="135">
        <v>25.35</v>
      </c>
      <c r="Q54">
        <v>1.22</v>
      </c>
      <c r="R54">
        <v>99.06</v>
      </c>
      <c r="S54">
        <v>1.38</v>
      </c>
      <c r="T54">
        <v>100.12</v>
      </c>
      <c r="U54">
        <v>33.369999999999997</v>
      </c>
      <c r="V54">
        <v>33.380000000000003</v>
      </c>
      <c r="W54">
        <v>250</v>
      </c>
      <c r="X54">
        <v>50</v>
      </c>
      <c r="Y54">
        <v>96.43</v>
      </c>
      <c r="Z54">
        <v>50</v>
      </c>
      <c r="AA54">
        <v>95.34</v>
      </c>
      <c r="AB54">
        <v>47.66</v>
      </c>
      <c r="AC54">
        <v>19.18</v>
      </c>
      <c r="AD54">
        <v>57.49</v>
      </c>
      <c r="AE54">
        <v>57.49</v>
      </c>
      <c r="AF54">
        <v>1.41</v>
      </c>
    </row>
    <row r="55" spans="1:32">
      <c r="A55" t="s">
        <v>97</v>
      </c>
      <c r="B55" s="75">
        <v>173.95</v>
      </c>
      <c r="C55" s="75">
        <v>57.49</v>
      </c>
      <c r="D55" s="135">
        <f t="shared" si="0"/>
        <v>76.050000000000011</v>
      </c>
      <c r="E55" s="75"/>
      <c r="F55" s="78">
        <v>17.32</v>
      </c>
      <c r="G55" s="78">
        <v>17.32</v>
      </c>
      <c r="H55" s="78">
        <v>17.32</v>
      </c>
      <c r="I55">
        <v>65.8</v>
      </c>
      <c r="J55">
        <v>133.19</v>
      </c>
      <c r="K55">
        <v>68.86</v>
      </c>
      <c r="L55">
        <v>0.93</v>
      </c>
      <c r="M55">
        <v>8.61</v>
      </c>
      <c r="N55" s="135">
        <v>25.35</v>
      </c>
      <c r="O55" s="135">
        <v>25.35</v>
      </c>
      <c r="P55" s="135">
        <v>25.35</v>
      </c>
      <c r="Q55">
        <v>1.22</v>
      </c>
      <c r="R55">
        <v>98.05</v>
      </c>
      <c r="S55">
        <v>1.43</v>
      </c>
      <c r="T55">
        <v>99.68</v>
      </c>
      <c r="U55">
        <v>33.229999999999997</v>
      </c>
      <c r="V55">
        <v>33.22</v>
      </c>
      <c r="W55">
        <v>250</v>
      </c>
      <c r="X55">
        <v>50</v>
      </c>
      <c r="Y55">
        <v>96.84</v>
      </c>
      <c r="Z55">
        <v>50</v>
      </c>
      <c r="AA55">
        <v>96</v>
      </c>
      <c r="AB55">
        <v>48</v>
      </c>
      <c r="AC55">
        <v>18.899999999999999</v>
      </c>
      <c r="AD55">
        <v>58.66</v>
      </c>
      <c r="AE55">
        <v>58.66</v>
      </c>
      <c r="AF55">
        <v>1.41</v>
      </c>
    </row>
    <row r="56" spans="1:32">
      <c r="A56" t="s">
        <v>98</v>
      </c>
      <c r="B56" s="75">
        <v>173.95</v>
      </c>
      <c r="C56" s="75">
        <v>57.49</v>
      </c>
      <c r="D56" s="135">
        <f t="shared" si="0"/>
        <v>76.050000000000011</v>
      </c>
      <c r="E56" s="75"/>
      <c r="F56" s="78">
        <v>17.32</v>
      </c>
      <c r="G56" s="78">
        <v>17.32</v>
      </c>
      <c r="H56" s="78">
        <v>17.32</v>
      </c>
      <c r="I56">
        <v>65.8</v>
      </c>
      <c r="J56">
        <v>133.19</v>
      </c>
      <c r="K56">
        <v>68.86</v>
      </c>
      <c r="L56">
        <v>0.93</v>
      </c>
      <c r="M56">
        <v>8.43</v>
      </c>
      <c r="N56" s="135">
        <v>25.35</v>
      </c>
      <c r="O56" s="135">
        <v>25.35</v>
      </c>
      <c r="P56" s="135">
        <v>25.35</v>
      </c>
      <c r="Q56">
        <v>1.22</v>
      </c>
      <c r="R56">
        <v>96.24</v>
      </c>
      <c r="S56">
        <v>1.43</v>
      </c>
      <c r="T56">
        <v>99.14</v>
      </c>
      <c r="U56">
        <v>33.04</v>
      </c>
      <c r="V56">
        <v>33.049999999999997</v>
      </c>
      <c r="W56">
        <v>250</v>
      </c>
      <c r="X56">
        <v>50</v>
      </c>
      <c r="Y56">
        <v>96.86</v>
      </c>
      <c r="Z56">
        <v>50</v>
      </c>
      <c r="AA56">
        <v>96</v>
      </c>
      <c r="AB56">
        <v>48</v>
      </c>
      <c r="AC56">
        <v>18.59</v>
      </c>
      <c r="AD56">
        <v>60.75</v>
      </c>
      <c r="AE56">
        <v>60.75</v>
      </c>
      <c r="AF56">
        <v>1.51</v>
      </c>
    </row>
    <row r="57" spans="1:32">
      <c r="A57" t="s">
        <v>99</v>
      </c>
      <c r="B57" s="75">
        <v>173.95</v>
      </c>
      <c r="C57" s="75">
        <v>57.49</v>
      </c>
      <c r="D57" s="135">
        <f t="shared" si="0"/>
        <v>76.050000000000011</v>
      </c>
      <c r="E57" s="75"/>
      <c r="F57" s="78">
        <v>17.23</v>
      </c>
      <c r="G57" s="78">
        <v>17.23</v>
      </c>
      <c r="H57" s="78">
        <v>17.32</v>
      </c>
      <c r="I57">
        <v>65.8</v>
      </c>
      <c r="J57">
        <v>133.19</v>
      </c>
      <c r="K57">
        <v>68.86</v>
      </c>
      <c r="L57">
        <v>0.93</v>
      </c>
      <c r="M57">
        <v>8.61</v>
      </c>
      <c r="N57" s="135">
        <v>25.35</v>
      </c>
      <c r="O57" s="135">
        <v>25.35</v>
      </c>
      <c r="P57" s="135">
        <v>25.35</v>
      </c>
      <c r="Q57">
        <v>1.22</v>
      </c>
      <c r="R57">
        <v>92.31</v>
      </c>
      <c r="S57">
        <v>1.43</v>
      </c>
      <c r="T57">
        <v>98.52</v>
      </c>
      <c r="U57">
        <v>32.840000000000003</v>
      </c>
      <c r="V57">
        <v>32.840000000000003</v>
      </c>
      <c r="W57">
        <v>250</v>
      </c>
      <c r="X57">
        <v>50</v>
      </c>
      <c r="Y57">
        <v>96.24</v>
      </c>
      <c r="Z57">
        <v>50</v>
      </c>
      <c r="AA57">
        <v>96.67</v>
      </c>
      <c r="AB57">
        <v>48.33</v>
      </c>
      <c r="AC57">
        <v>18.309999999999999</v>
      </c>
      <c r="AD57">
        <v>40.450000000000003</v>
      </c>
      <c r="AE57">
        <v>40.450000000000003</v>
      </c>
      <c r="AF57">
        <v>1.63</v>
      </c>
    </row>
    <row r="58" spans="1:32">
      <c r="A58" t="s">
        <v>100</v>
      </c>
      <c r="B58" s="75">
        <v>173.95</v>
      </c>
      <c r="C58" s="75">
        <v>57.49</v>
      </c>
      <c r="D58" s="135">
        <f t="shared" si="0"/>
        <v>76.050000000000011</v>
      </c>
      <c r="E58" s="75"/>
      <c r="F58" s="78">
        <v>16.93</v>
      </c>
      <c r="G58" s="78">
        <v>16.93</v>
      </c>
      <c r="H58" s="78">
        <v>17.32</v>
      </c>
      <c r="I58">
        <v>65.8</v>
      </c>
      <c r="J58">
        <v>133.19</v>
      </c>
      <c r="K58">
        <v>68.86</v>
      </c>
      <c r="L58">
        <v>0.93</v>
      </c>
      <c r="M58">
        <v>8.8800000000000008</v>
      </c>
      <c r="N58" s="135">
        <v>25.35</v>
      </c>
      <c r="O58" s="135">
        <v>25.35</v>
      </c>
      <c r="P58" s="135">
        <v>25.35</v>
      </c>
      <c r="Q58">
        <v>1.22</v>
      </c>
      <c r="R58">
        <v>89.64</v>
      </c>
      <c r="S58">
        <v>1.43</v>
      </c>
      <c r="T58">
        <v>77.02</v>
      </c>
      <c r="U58">
        <v>25.67</v>
      </c>
      <c r="V58">
        <v>25.68</v>
      </c>
      <c r="W58">
        <v>250</v>
      </c>
      <c r="X58">
        <v>50</v>
      </c>
      <c r="Y58">
        <v>94.97</v>
      </c>
      <c r="Z58">
        <v>50</v>
      </c>
      <c r="AA58">
        <v>95.34</v>
      </c>
      <c r="AB58">
        <v>47.66</v>
      </c>
      <c r="AC58">
        <v>18.149999999999999</v>
      </c>
      <c r="AD58">
        <v>41.88</v>
      </c>
      <c r="AE58">
        <v>41.88</v>
      </c>
      <c r="AF58">
        <v>1.72</v>
      </c>
    </row>
    <row r="59" spans="1:32">
      <c r="A59" t="s">
        <v>101</v>
      </c>
      <c r="B59" s="75">
        <v>173.95</v>
      </c>
      <c r="C59" s="75">
        <v>57.49</v>
      </c>
      <c r="D59" s="135">
        <f t="shared" si="0"/>
        <v>76.050000000000011</v>
      </c>
      <c r="E59" s="75"/>
      <c r="F59" s="78">
        <v>16.510000000000002</v>
      </c>
      <c r="G59" s="78">
        <v>16.510000000000002</v>
      </c>
      <c r="H59" s="78">
        <v>16.920000000000002</v>
      </c>
      <c r="I59">
        <v>65.8</v>
      </c>
      <c r="J59">
        <v>133.19</v>
      </c>
      <c r="K59">
        <v>54.81</v>
      </c>
      <c r="L59">
        <v>0.93</v>
      </c>
      <c r="M59">
        <v>8.4499999999999993</v>
      </c>
      <c r="N59" s="135">
        <v>25.35</v>
      </c>
      <c r="O59" s="135">
        <v>25.35</v>
      </c>
      <c r="P59" s="135">
        <v>25.35</v>
      </c>
      <c r="Q59">
        <v>1.22</v>
      </c>
      <c r="R59">
        <v>86.99</v>
      </c>
      <c r="S59">
        <v>1.48</v>
      </c>
      <c r="T59">
        <v>76.8</v>
      </c>
      <c r="U59">
        <v>25.6</v>
      </c>
      <c r="V59">
        <v>25.6</v>
      </c>
      <c r="W59">
        <v>250</v>
      </c>
      <c r="X59">
        <v>50</v>
      </c>
      <c r="Y59">
        <v>97.88</v>
      </c>
      <c r="Z59">
        <v>49.37</v>
      </c>
      <c r="AA59">
        <v>94.67</v>
      </c>
      <c r="AB59">
        <v>47.33</v>
      </c>
      <c r="AC59">
        <v>18.440000000000001</v>
      </c>
      <c r="AD59">
        <v>43.45</v>
      </c>
      <c r="AE59">
        <v>43.45</v>
      </c>
      <c r="AF59">
        <v>1.84</v>
      </c>
    </row>
    <row r="60" spans="1:32">
      <c r="A60" t="s">
        <v>102</v>
      </c>
      <c r="B60" s="75">
        <v>173.95</v>
      </c>
      <c r="C60" s="75">
        <v>57.49</v>
      </c>
      <c r="D60" s="135">
        <f t="shared" si="0"/>
        <v>76.050000000000011</v>
      </c>
      <c r="E60" s="75"/>
      <c r="F60" s="78">
        <v>16.02</v>
      </c>
      <c r="G60" s="78">
        <v>16.02</v>
      </c>
      <c r="H60" s="78">
        <v>16.420000000000002</v>
      </c>
      <c r="I60">
        <v>65.8</v>
      </c>
      <c r="J60">
        <v>133.19</v>
      </c>
      <c r="K60">
        <v>54.81</v>
      </c>
      <c r="L60">
        <v>0.93</v>
      </c>
      <c r="M60">
        <v>8.52</v>
      </c>
      <c r="N60" s="135">
        <v>25.35</v>
      </c>
      <c r="O60" s="135">
        <v>25.35</v>
      </c>
      <c r="P60" s="135">
        <v>25.35</v>
      </c>
      <c r="Q60">
        <v>1.22</v>
      </c>
      <c r="R60">
        <v>83.94</v>
      </c>
      <c r="S60">
        <v>1.48</v>
      </c>
      <c r="T60">
        <v>76.510000000000005</v>
      </c>
      <c r="U60">
        <v>25.5</v>
      </c>
      <c r="V60">
        <v>25.51</v>
      </c>
      <c r="W60">
        <v>250</v>
      </c>
      <c r="X60">
        <v>50</v>
      </c>
      <c r="Y60">
        <v>96.8</v>
      </c>
      <c r="Z60">
        <v>48.38</v>
      </c>
      <c r="AA60">
        <v>95.34</v>
      </c>
      <c r="AB60">
        <v>47.66</v>
      </c>
      <c r="AC60">
        <v>18.920000000000002</v>
      </c>
      <c r="AD60">
        <v>44.88</v>
      </c>
      <c r="AE60">
        <v>44.88</v>
      </c>
      <c r="AF60">
        <v>1.95</v>
      </c>
    </row>
    <row r="61" spans="1:32">
      <c r="A61" t="s">
        <v>103</v>
      </c>
      <c r="B61" s="75">
        <v>173.95</v>
      </c>
      <c r="C61" s="75">
        <v>57.49</v>
      </c>
      <c r="D61" s="135">
        <f t="shared" si="0"/>
        <v>76.050000000000011</v>
      </c>
      <c r="E61" s="75"/>
      <c r="F61" s="78">
        <v>15.51</v>
      </c>
      <c r="G61" s="78">
        <v>15.51</v>
      </c>
      <c r="H61" s="78">
        <v>15.89</v>
      </c>
      <c r="I61">
        <v>69.94</v>
      </c>
      <c r="J61">
        <v>133.19</v>
      </c>
      <c r="K61">
        <v>54.81</v>
      </c>
      <c r="L61">
        <v>0.93</v>
      </c>
      <c r="M61">
        <v>8.9700000000000006</v>
      </c>
      <c r="N61" s="135">
        <v>25.35</v>
      </c>
      <c r="O61" s="135">
        <v>25.35</v>
      </c>
      <c r="P61" s="135">
        <v>25.35</v>
      </c>
      <c r="Q61">
        <v>1.22</v>
      </c>
      <c r="R61">
        <v>80.17</v>
      </c>
      <c r="S61">
        <v>1.48</v>
      </c>
      <c r="T61">
        <v>76.319999999999993</v>
      </c>
      <c r="U61">
        <v>25.44</v>
      </c>
      <c r="V61">
        <v>25.43</v>
      </c>
      <c r="W61">
        <v>250</v>
      </c>
      <c r="X61">
        <v>50</v>
      </c>
      <c r="Y61">
        <v>94.37</v>
      </c>
      <c r="Z61">
        <v>47.21</v>
      </c>
      <c r="AA61">
        <v>93.34</v>
      </c>
      <c r="AB61">
        <v>46.66</v>
      </c>
      <c r="AC61">
        <v>18.989999999999998</v>
      </c>
      <c r="AD61">
        <v>45.86</v>
      </c>
      <c r="AE61">
        <v>45.86</v>
      </c>
      <c r="AF61">
        <v>1.95</v>
      </c>
    </row>
    <row r="62" spans="1:32">
      <c r="A62" t="s">
        <v>104</v>
      </c>
      <c r="B62" s="75">
        <v>173.95</v>
      </c>
      <c r="C62" s="75">
        <v>57.49</v>
      </c>
      <c r="D62" s="135">
        <f t="shared" si="0"/>
        <v>76.050000000000011</v>
      </c>
      <c r="E62" s="75"/>
      <c r="F62" s="78">
        <v>14.78</v>
      </c>
      <c r="G62" s="78">
        <v>14.78</v>
      </c>
      <c r="H62" s="78">
        <v>15.14</v>
      </c>
      <c r="I62">
        <v>69.94</v>
      </c>
      <c r="J62">
        <v>133.19</v>
      </c>
      <c r="K62">
        <v>54.81</v>
      </c>
      <c r="L62">
        <v>0.93</v>
      </c>
      <c r="M62">
        <v>9.4</v>
      </c>
      <c r="N62" s="135">
        <v>25.35</v>
      </c>
      <c r="O62" s="135">
        <v>25.35</v>
      </c>
      <c r="P62" s="135">
        <v>25.35</v>
      </c>
      <c r="Q62">
        <v>1.22</v>
      </c>
      <c r="R62">
        <v>75.08</v>
      </c>
      <c r="S62">
        <v>1.48</v>
      </c>
      <c r="T62">
        <v>75.84</v>
      </c>
      <c r="U62">
        <v>25.28</v>
      </c>
      <c r="V62">
        <v>25.28</v>
      </c>
      <c r="W62">
        <v>250</v>
      </c>
      <c r="X62">
        <v>50</v>
      </c>
      <c r="Y62">
        <v>90.46</v>
      </c>
      <c r="Z62">
        <v>45.9</v>
      </c>
      <c r="AA62">
        <v>87.34</v>
      </c>
      <c r="AB62">
        <v>43.66</v>
      </c>
      <c r="AC62">
        <v>18.96</v>
      </c>
      <c r="AD62">
        <v>64.03</v>
      </c>
      <c r="AE62">
        <v>64.03</v>
      </c>
      <c r="AF62">
        <v>1.95</v>
      </c>
    </row>
    <row r="63" spans="1:32">
      <c r="A63" t="s">
        <v>105</v>
      </c>
      <c r="B63" s="75">
        <v>173.95</v>
      </c>
      <c r="C63" s="75">
        <v>57.49</v>
      </c>
      <c r="D63" s="135">
        <f t="shared" si="0"/>
        <v>76.050000000000011</v>
      </c>
      <c r="E63" s="75"/>
      <c r="F63" s="78">
        <v>13.99</v>
      </c>
      <c r="G63" s="78">
        <v>13.99</v>
      </c>
      <c r="H63" s="78">
        <v>14.34</v>
      </c>
      <c r="I63">
        <v>69.94</v>
      </c>
      <c r="J63">
        <v>133.19</v>
      </c>
      <c r="K63">
        <v>54.81</v>
      </c>
      <c r="L63">
        <v>0.93</v>
      </c>
      <c r="M63">
        <v>10.26</v>
      </c>
      <c r="N63" s="135">
        <v>25.35</v>
      </c>
      <c r="O63" s="135">
        <v>25.35</v>
      </c>
      <c r="P63" s="135">
        <v>25.35</v>
      </c>
      <c r="Q63">
        <v>1.22</v>
      </c>
      <c r="R63">
        <v>70.92</v>
      </c>
      <c r="S63">
        <v>1.48</v>
      </c>
      <c r="T63">
        <v>100.07</v>
      </c>
      <c r="U63">
        <v>33.36</v>
      </c>
      <c r="V63">
        <v>33.36</v>
      </c>
      <c r="W63">
        <v>250</v>
      </c>
      <c r="X63">
        <v>50</v>
      </c>
      <c r="Y63">
        <v>85.64</v>
      </c>
      <c r="Z63">
        <v>44.38</v>
      </c>
      <c r="AA63">
        <v>84</v>
      </c>
      <c r="AB63">
        <v>42</v>
      </c>
      <c r="AC63">
        <v>19</v>
      </c>
      <c r="AD63">
        <v>64.680000000000007</v>
      </c>
      <c r="AE63">
        <v>64.680000000000007</v>
      </c>
      <c r="AF63">
        <v>2.0499999999999998</v>
      </c>
    </row>
    <row r="64" spans="1:32">
      <c r="A64" t="s">
        <v>106</v>
      </c>
      <c r="B64" s="75">
        <v>173.95</v>
      </c>
      <c r="C64" s="75">
        <v>57.49</v>
      </c>
      <c r="D64" s="135">
        <f t="shared" si="0"/>
        <v>76.050000000000011</v>
      </c>
      <c r="E64" s="75"/>
      <c r="F64" s="78">
        <v>13.03</v>
      </c>
      <c r="G64" s="78">
        <v>13.03</v>
      </c>
      <c r="H64" s="78">
        <v>13.34</v>
      </c>
      <c r="I64">
        <v>69.94</v>
      </c>
      <c r="J64">
        <v>133.19</v>
      </c>
      <c r="K64">
        <v>54.81</v>
      </c>
      <c r="L64">
        <v>0.93</v>
      </c>
      <c r="M64">
        <v>10.82</v>
      </c>
      <c r="N64" s="135">
        <v>25.35</v>
      </c>
      <c r="O64" s="135">
        <v>25.35</v>
      </c>
      <c r="P64" s="135">
        <v>25.35</v>
      </c>
      <c r="Q64">
        <v>1.22</v>
      </c>
      <c r="R64">
        <v>64.16</v>
      </c>
      <c r="S64">
        <v>1.48</v>
      </c>
      <c r="T64">
        <v>100.53</v>
      </c>
      <c r="U64">
        <v>33.51</v>
      </c>
      <c r="V64">
        <v>33.51</v>
      </c>
      <c r="W64">
        <v>237.94</v>
      </c>
      <c r="X64">
        <v>47.59</v>
      </c>
      <c r="Y64">
        <v>80.489999999999995</v>
      </c>
      <c r="Z64">
        <v>42.49</v>
      </c>
      <c r="AA64">
        <v>78.67</v>
      </c>
      <c r="AB64">
        <v>39.33</v>
      </c>
      <c r="AC64">
        <v>19.03</v>
      </c>
      <c r="AD64">
        <v>64.94</v>
      </c>
      <c r="AE64">
        <v>64.94</v>
      </c>
      <c r="AF64">
        <v>2.16</v>
      </c>
    </row>
    <row r="65" spans="1:32">
      <c r="A65" t="s">
        <v>107</v>
      </c>
      <c r="B65" s="75">
        <v>173.95</v>
      </c>
      <c r="C65" s="75">
        <v>57.49</v>
      </c>
      <c r="D65" s="135">
        <f t="shared" si="0"/>
        <v>76.050000000000011</v>
      </c>
      <c r="E65" s="75"/>
      <c r="F65" s="78">
        <v>12.03</v>
      </c>
      <c r="G65" s="78">
        <v>12.03</v>
      </c>
      <c r="H65" s="78">
        <v>12.33</v>
      </c>
      <c r="I65">
        <v>69.94</v>
      </c>
      <c r="J65">
        <v>133.19</v>
      </c>
      <c r="K65">
        <v>54.81</v>
      </c>
      <c r="L65">
        <v>0.93</v>
      </c>
      <c r="M65">
        <v>14.13</v>
      </c>
      <c r="N65" s="135">
        <v>25.35</v>
      </c>
      <c r="O65" s="135">
        <v>25.35</v>
      </c>
      <c r="P65" s="135">
        <v>25.35</v>
      </c>
      <c r="Q65">
        <v>1.22</v>
      </c>
      <c r="R65">
        <v>57.87</v>
      </c>
      <c r="S65">
        <v>1.48</v>
      </c>
      <c r="T65">
        <v>100.56</v>
      </c>
      <c r="U65">
        <v>33.520000000000003</v>
      </c>
      <c r="V65">
        <v>33.51</v>
      </c>
      <c r="W65">
        <v>221.86</v>
      </c>
      <c r="X65">
        <v>44.37</v>
      </c>
      <c r="Y65">
        <v>74.2</v>
      </c>
      <c r="Z65">
        <v>40.270000000000003</v>
      </c>
      <c r="AA65">
        <v>74.67</v>
      </c>
      <c r="AB65">
        <v>37.33</v>
      </c>
      <c r="AC65">
        <v>19.02</v>
      </c>
      <c r="AD65">
        <v>65.23</v>
      </c>
      <c r="AE65">
        <v>65.23</v>
      </c>
      <c r="AF65">
        <v>2.2599999999999998</v>
      </c>
    </row>
    <row r="66" spans="1:32">
      <c r="A66" t="s">
        <v>108</v>
      </c>
      <c r="B66" s="75">
        <v>173.95</v>
      </c>
      <c r="C66" s="75">
        <v>57.49</v>
      </c>
      <c r="D66" s="135">
        <f t="shared" si="0"/>
        <v>76.050000000000011</v>
      </c>
      <c r="E66" s="75"/>
      <c r="F66" s="78">
        <v>10.81</v>
      </c>
      <c r="G66" s="78">
        <v>10.81</v>
      </c>
      <c r="H66" s="78">
        <v>11.08</v>
      </c>
      <c r="I66">
        <v>69.94</v>
      </c>
      <c r="J66">
        <v>133.19</v>
      </c>
      <c r="K66">
        <v>54.81</v>
      </c>
      <c r="L66">
        <v>0.93</v>
      </c>
      <c r="M66">
        <v>14.82</v>
      </c>
      <c r="N66" s="135">
        <v>25.35</v>
      </c>
      <c r="O66" s="135">
        <v>25.35</v>
      </c>
      <c r="P66" s="135">
        <v>25.35</v>
      </c>
      <c r="Q66">
        <v>1.22</v>
      </c>
      <c r="R66">
        <v>51.81</v>
      </c>
      <c r="S66">
        <v>1.48</v>
      </c>
      <c r="T66">
        <v>100.74</v>
      </c>
      <c r="U66">
        <v>33.58</v>
      </c>
      <c r="V66">
        <v>33.57</v>
      </c>
      <c r="W66">
        <v>197.51</v>
      </c>
      <c r="X66">
        <v>39.5</v>
      </c>
      <c r="Y66">
        <v>67.61</v>
      </c>
      <c r="Z66">
        <v>37.869999999999997</v>
      </c>
      <c r="AA66">
        <v>69.34</v>
      </c>
      <c r="AB66">
        <v>34.659999999999997</v>
      </c>
      <c r="AC66">
        <v>19.03</v>
      </c>
      <c r="AD66">
        <v>65.39</v>
      </c>
      <c r="AE66">
        <v>65.39</v>
      </c>
      <c r="AF66">
        <v>2.37</v>
      </c>
    </row>
    <row r="67" spans="1:32">
      <c r="A67" t="s">
        <v>109</v>
      </c>
      <c r="B67" s="75">
        <v>173.95</v>
      </c>
      <c r="C67" s="75">
        <v>57.49</v>
      </c>
      <c r="D67" s="135">
        <f t="shared" si="0"/>
        <v>76.050000000000011</v>
      </c>
      <c r="E67" s="75"/>
      <c r="F67" s="78">
        <v>9.5399999999999991</v>
      </c>
      <c r="G67" s="78">
        <v>9.5399999999999991</v>
      </c>
      <c r="H67" s="78">
        <v>9.7799999999999994</v>
      </c>
      <c r="I67">
        <v>69.94</v>
      </c>
      <c r="J67">
        <v>133.19</v>
      </c>
      <c r="K67">
        <v>100.02</v>
      </c>
      <c r="L67">
        <v>0.93</v>
      </c>
      <c r="M67">
        <v>15.55</v>
      </c>
      <c r="N67" s="135">
        <v>25.35</v>
      </c>
      <c r="O67" s="135">
        <v>25.35</v>
      </c>
      <c r="P67" s="135">
        <v>25.35</v>
      </c>
      <c r="Q67">
        <v>1.22</v>
      </c>
      <c r="R67">
        <v>44.7</v>
      </c>
      <c r="S67">
        <v>1.48</v>
      </c>
      <c r="T67">
        <v>101.17</v>
      </c>
      <c r="U67">
        <v>33.72</v>
      </c>
      <c r="V67">
        <v>33.729999999999997</v>
      </c>
      <c r="W67">
        <v>179.19</v>
      </c>
      <c r="X67">
        <v>35.840000000000003</v>
      </c>
      <c r="Y67">
        <v>60.88</v>
      </c>
      <c r="Z67">
        <v>35.08</v>
      </c>
      <c r="AA67">
        <v>60.67</v>
      </c>
      <c r="AB67">
        <v>30.33</v>
      </c>
      <c r="AC67">
        <v>18.43</v>
      </c>
      <c r="AD67">
        <v>65.61</v>
      </c>
      <c r="AE67">
        <v>65.61</v>
      </c>
      <c r="AF67">
        <v>2.48</v>
      </c>
    </row>
    <row r="68" spans="1:32">
      <c r="A68" t="s">
        <v>110</v>
      </c>
      <c r="B68" s="75">
        <v>209.78</v>
      </c>
      <c r="C68" s="75">
        <v>57.49</v>
      </c>
      <c r="D68" s="135">
        <f t="shared" ref="D68:D98" si="1">N68+O68+P68</f>
        <v>75.67</v>
      </c>
      <c r="E68" s="75"/>
      <c r="F68" s="78">
        <v>8.26</v>
      </c>
      <c r="G68" s="78">
        <v>8.26</v>
      </c>
      <c r="H68" s="78">
        <v>8.4700000000000006</v>
      </c>
      <c r="I68">
        <v>69.94</v>
      </c>
      <c r="J68">
        <v>133.19</v>
      </c>
      <c r="K68">
        <v>100.02</v>
      </c>
      <c r="L68">
        <v>0.93</v>
      </c>
      <c r="M68">
        <v>16.12</v>
      </c>
      <c r="N68" s="135">
        <v>25.23</v>
      </c>
      <c r="O68" s="135">
        <v>25.22</v>
      </c>
      <c r="P68" s="135">
        <v>25.22</v>
      </c>
      <c r="Q68">
        <v>1.22</v>
      </c>
      <c r="R68">
        <v>36.9</v>
      </c>
      <c r="S68">
        <v>1.48</v>
      </c>
      <c r="T68">
        <v>102.31</v>
      </c>
      <c r="U68">
        <v>34.1</v>
      </c>
      <c r="V68">
        <v>34.1</v>
      </c>
      <c r="W68">
        <v>159.56</v>
      </c>
      <c r="X68">
        <v>31.91</v>
      </c>
      <c r="Y68">
        <v>53.38</v>
      </c>
      <c r="Z68">
        <v>31.65</v>
      </c>
      <c r="AA68">
        <v>56</v>
      </c>
      <c r="AB68">
        <v>28</v>
      </c>
      <c r="AC68">
        <v>18.260000000000002</v>
      </c>
      <c r="AD68">
        <v>65.81</v>
      </c>
      <c r="AE68">
        <v>65.81</v>
      </c>
      <c r="AF68">
        <v>2.59</v>
      </c>
    </row>
    <row r="69" spans="1:32">
      <c r="A69" t="s">
        <v>111</v>
      </c>
      <c r="B69" s="75">
        <v>247.22</v>
      </c>
      <c r="C69" s="75">
        <v>57.49</v>
      </c>
      <c r="D69" s="135">
        <f t="shared" si="1"/>
        <v>67.349999999999994</v>
      </c>
      <c r="E69" s="75"/>
      <c r="F69" s="78">
        <v>6.8</v>
      </c>
      <c r="G69" s="78">
        <v>6.8</v>
      </c>
      <c r="H69" s="78">
        <v>6.97</v>
      </c>
      <c r="I69">
        <v>69.94</v>
      </c>
      <c r="J69">
        <v>133.19</v>
      </c>
      <c r="K69">
        <v>100.02</v>
      </c>
      <c r="L69">
        <v>0.93</v>
      </c>
      <c r="M69">
        <v>16.559999999999999</v>
      </c>
      <c r="N69" s="135">
        <v>22.45</v>
      </c>
      <c r="O69" s="135">
        <v>22.45</v>
      </c>
      <c r="P69" s="135">
        <v>22.45</v>
      </c>
      <c r="Q69">
        <v>1.22</v>
      </c>
      <c r="R69">
        <v>27.4</v>
      </c>
      <c r="S69">
        <v>1.48</v>
      </c>
      <c r="T69">
        <v>102.5</v>
      </c>
      <c r="U69">
        <v>34.17</v>
      </c>
      <c r="V69">
        <v>34.17</v>
      </c>
      <c r="W69">
        <v>139.04</v>
      </c>
      <c r="X69">
        <v>27.81</v>
      </c>
      <c r="Y69">
        <v>45.55</v>
      </c>
      <c r="Z69">
        <v>27.02</v>
      </c>
      <c r="AA69">
        <v>46.67</v>
      </c>
      <c r="AB69">
        <v>23.33</v>
      </c>
      <c r="AC69">
        <v>18.2</v>
      </c>
      <c r="AD69">
        <v>66.25</v>
      </c>
      <c r="AE69">
        <v>66.25</v>
      </c>
      <c r="AF69">
        <v>2.64</v>
      </c>
    </row>
    <row r="70" spans="1:32">
      <c r="A70" t="s">
        <v>112</v>
      </c>
      <c r="B70" s="75">
        <v>247.22</v>
      </c>
      <c r="C70" s="75">
        <v>57.49</v>
      </c>
      <c r="D70" s="135">
        <f t="shared" si="1"/>
        <v>65.53</v>
      </c>
      <c r="E70" s="75"/>
      <c r="F70" s="78">
        <v>5.19</v>
      </c>
      <c r="G70" s="78">
        <v>5.19</v>
      </c>
      <c r="H70" s="78">
        <v>5.32</v>
      </c>
      <c r="I70">
        <v>69.94</v>
      </c>
      <c r="J70">
        <v>133.19</v>
      </c>
      <c r="K70">
        <v>100.02</v>
      </c>
      <c r="L70">
        <v>0.93</v>
      </c>
      <c r="M70">
        <v>16.62</v>
      </c>
      <c r="N70" s="135">
        <v>23.01</v>
      </c>
      <c r="O70" s="135">
        <v>19.87</v>
      </c>
      <c r="P70" s="135">
        <v>22.65</v>
      </c>
      <c r="Q70">
        <v>1.22</v>
      </c>
      <c r="R70">
        <v>18.54</v>
      </c>
      <c r="S70">
        <v>1.48</v>
      </c>
      <c r="T70">
        <v>102.8</v>
      </c>
      <c r="U70">
        <v>34.270000000000003</v>
      </c>
      <c r="V70">
        <v>34.26</v>
      </c>
      <c r="W70">
        <v>118.85</v>
      </c>
      <c r="X70">
        <v>23.77</v>
      </c>
      <c r="Y70">
        <v>37.03</v>
      </c>
      <c r="Z70">
        <v>22.79</v>
      </c>
      <c r="AA70">
        <v>36.67</v>
      </c>
      <c r="AB70">
        <v>18.329999999999998</v>
      </c>
      <c r="AC70">
        <v>18.190000000000001</v>
      </c>
      <c r="AD70">
        <v>66.540000000000006</v>
      </c>
      <c r="AE70">
        <v>66.540000000000006</v>
      </c>
      <c r="AF70">
        <v>2.64</v>
      </c>
    </row>
    <row r="71" spans="1:32">
      <c r="A71" t="s">
        <v>113</v>
      </c>
      <c r="B71" s="75">
        <v>247.22</v>
      </c>
      <c r="C71" s="75">
        <v>76.59</v>
      </c>
      <c r="D71" s="135">
        <f t="shared" si="1"/>
        <v>36.93</v>
      </c>
      <c r="E71" s="75"/>
      <c r="F71" s="78">
        <v>3.33</v>
      </c>
      <c r="G71" s="78">
        <v>3.33</v>
      </c>
      <c r="H71" s="78">
        <v>3.41</v>
      </c>
      <c r="I71">
        <v>65.8</v>
      </c>
      <c r="J71">
        <v>133.19</v>
      </c>
      <c r="K71">
        <v>100.02</v>
      </c>
      <c r="L71">
        <v>0.84</v>
      </c>
      <c r="M71">
        <v>21.06</v>
      </c>
      <c r="N71" s="135">
        <v>13.47</v>
      </c>
      <c r="O71" s="135">
        <v>10.72</v>
      </c>
      <c r="P71" s="135">
        <v>12.74</v>
      </c>
      <c r="Q71">
        <v>1.22</v>
      </c>
      <c r="R71">
        <v>11.25</v>
      </c>
      <c r="S71">
        <v>1.43</v>
      </c>
      <c r="T71">
        <v>108.6</v>
      </c>
      <c r="U71">
        <v>36.200000000000003</v>
      </c>
      <c r="V71">
        <v>36.19</v>
      </c>
      <c r="W71">
        <v>94.09</v>
      </c>
      <c r="X71">
        <v>18.82</v>
      </c>
      <c r="Y71">
        <v>28.3</v>
      </c>
      <c r="Z71">
        <v>18.39</v>
      </c>
      <c r="AA71">
        <v>27.33</v>
      </c>
      <c r="AB71">
        <v>13.67</v>
      </c>
      <c r="AC71">
        <v>23.46</v>
      </c>
      <c r="AD71">
        <v>66.84</v>
      </c>
      <c r="AE71">
        <v>66.84</v>
      </c>
      <c r="AF71">
        <v>2.64</v>
      </c>
    </row>
    <row r="72" spans="1:32">
      <c r="A72" t="s">
        <v>114</v>
      </c>
      <c r="B72" s="75">
        <v>247.22</v>
      </c>
      <c r="C72" s="75">
        <v>76.59</v>
      </c>
      <c r="D72" s="135">
        <f t="shared" si="1"/>
        <v>13.9</v>
      </c>
      <c r="E72" s="75"/>
      <c r="F72" s="78">
        <v>1.85</v>
      </c>
      <c r="G72" s="78">
        <v>1.85</v>
      </c>
      <c r="H72" s="78">
        <v>1.9</v>
      </c>
      <c r="I72">
        <v>65.8</v>
      </c>
      <c r="J72">
        <v>133.19</v>
      </c>
      <c r="K72">
        <v>100.02</v>
      </c>
      <c r="L72">
        <v>0.84</v>
      </c>
      <c r="M72">
        <v>21.05</v>
      </c>
      <c r="N72" s="135">
        <v>5.39</v>
      </c>
      <c r="O72" s="135">
        <v>3.75</v>
      </c>
      <c r="P72" s="135">
        <v>4.76</v>
      </c>
      <c r="Q72">
        <v>1.22</v>
      </c>
      <c r="R72">
        <v>5.9</v>
      </c>
      <c r="S72">
        <v>1.43</v>
      </c>
      <c r="T72">
        <v>108.81</v>
      </c>
      <c r="U72">
        <v>36.270000000000003</v>
      </c>
      <c r="V72">
        <v>36.270000000000003</v>
      </c>
      <c r="W72">
        <v>69.31</v>
      </c>
      <c r="X72">
        <v>13.86</v>
      </c>
      <c r="Y72">
        <v>18.5</v>
      </c>
      <c r="Z72">
        <v>13.94</v>
      </c>
      <c r="AA72">
        <v>16</v>
      </c>
      <c r="AB72">
        <v>8</v>
      </c>
      <c r="AC72">
        <v>23.05</v>
      </c>
      <c r="AD72">
        <v>66.92</v>
      </c>
      <c r="AE72">
        <v>66.92</v>
      </c>
      <c r="AF72">
        <v>2.64</v>
      </c>
    </row>
    <row r="73" spans="1:32">
      <c r="A73" t="s">
        <v>115</v>
      </c>
      <c r="B73" s="75">
        <v>247.22</v>
      </c>
      <c r="C73" s="75">
        <v>76.59</v>
      </c>
      <c r="D73" s="135">
        <f t="shared" si="1"/>
        <v>1.73</v>
      </c>
      <c r="E73" s="75"/>
      <c r="F73" s="78">
        <v>0.81</v>
      </c>
      <c r="G73" s="78">
        <v>0.81</v>
      </c>
      <c r="H73" s="78">
        <v>0.84</v>
      </c>
      <c r="I73">
        <v>65.8</v>
      </c>
      <c r="J73">
        <v>133.19</v>
      </c>
      <c r="K73">
        <v>100.02</v>
      </c>
      <c r="L73">
        <v>0.84</v>
      </c>
      <c r="M73">
        <v>20.84</v>
      </c>
      <c r="N73" s="135">
        <v>0.96</v>
      </c>
      <c r="O73" s="135">
        <v>0.35</v>
      </c>
      <c r="P73" s="135">
        <v>0.42</v>
      </c>
      <c r="Q73">
        <v>1.22</v>
      </c>
      <c r="R73">
        <v>2.4300000000000002</v>
      </c>
      <c r="S73">
        <v>1.43</v>
      </c>
      <c r="T73">
        <v>108.85</v>
      </c>
      <c r="U73">
        <v>36.28</v>
      </c>
      <c r="V73">
        <v>36.28</v>
      </c>
      <c r="W73">
        <v>43.98</v>
      </c>
      <c r="X73">
        <v>8.7899999999999991</v>
      </c>
      <c r="Y73">
        <v>9.32</v>
      </c>
      <c r="Z73">
        <v>8.9700000000000006</v>
      </c>
      <c r="AA73">
        <v>10</v>
      </c>
      <c r="AB73">
        <v>5</v>
      </c>
      <c r="AC73">
        <v>22.46</v>
      </c>
      <c r="AD73">
        <v>67.75</v>
      </c>
      <c r="AE73">
        <v>67.75</v>
      </c>
      <c r="AF73">
        <v>2.64</v>
      </c>
    </row>
    <row r="74" spans="1:32">
      <c r="A74" t="s">
        <v>116</v>
      </c>
      <c r="B74" s="75">
        <v>247.22</v>
      </c>
      <c r="C74" s="75">
        <v>76.59</v>
      </c>
      <c r="D74" s="135">
        <f t="shared" si="1"/>
        <v>0.05</v>
      </c>
      <c r="E74" s="75"/>
      <c r="F74" s="78">
        <v>0.23</v>
      </c>
      <c r="G74" s="78">
        <v>0.23</v>
      </c>
      <c r="H74" s="78">
        <v>0.24</v>
      </c>
      <c r="I74">
        <v>65.8</v>
      </c>
      <c r="J74">
        <v>133.19</v>
      </c>
      <c r="K74">
        <v>100.02</v>
      </c>
      <c r="L74">
        <v>0.84</v>
      </c>
      <c r="M74">
        <v>20.51</v>
      </c>
      <c r="N74" s="135">
        <v>0</v>
      </c>
      <c r="O74" s="135">
        <v>0.05</v>
      </c>
      <c r="P74" s="135">
        <v>0</v>
      </c>
      <c r="Q74">
        <v>1.22</v>
      </c>
      <c r="R74">
        <v>0.6</v>
      </c>
      <c r="S74">
        <v>1.43</v>
      </c>
      <c r="T74">
        <v>108.94</v>
      </c>
      <c r="U74">
        <v>36.31</v>
      </c>
      <c r="V74">
        <v>36.32</v>
      </c>
      <c r="W74">
        <v>22.22</v>
      </c>
      <c r="X74">
        <v>4.4400000000000004</v>
      </c>
      <c r="Y74">
        <v>2.27</v>
      </c>
      <c r="Z74">
        <v>3.82</v>
      </c>
      <c r="AA74">
        <v>3.33</v>
      </c>
      <c r="AB74">
        <v>1.67</v>
      </c>
      <c r="AC74">
        <v>21.93</v>
      </c>
      <c r="AD74">
        <v>67.78</v>
      </c>
      <c r="AE74">
        <v>67.78</v>
      </c>
      <c r="AF74">
        <v>2.64</v>
      </c>
    </row>
    <row r="75" spans="1:32">
      <c r="A75" t="s">
        <v>117</v>
      </c>
      <c r="B75" s="75">
        <v>247.22</v>
      </c>
      <c r="C75" s="75">
        <v>57.49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65.8</v>
      </c>
      <c r="J75">
        <v>133.19</v>
      </c>
      <c r="K75">
        <v>100.02</v>
      </c>
      <c r="L75">
        <v>0.84</v>
      </c>
      <c r="M75">
        <v>20.28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1.43</v>
      </c>
      <c r="T75">
        <v>108.95</v>
      </c>
      <c r="U75">
        <v>36.32</v>
      </c>
      <c r="V75">
        <v>36.31</v>
      </c>
      <c r="W75">
        <v>10.27</v>
      </c>
      <c r="X75">
        <v>2.0499999999999998</v>
      </c>
      <c r="Y75">
        <v>0</v>
      </c>
      <c r="Z75">
        <v>0</v>
      </c>
      <c r="AA75">
        <v>0</v>
      </c>
      <c r="AB75">
        <v>0</v>
      </c>
      <c r="AC75">
        <v>20.93</v>
      </c>
      <c r="AD75">
        <v>68.13</v>
      </c>
      <c r="AE75">
        <v>68.13</v>
      </c>
      <c r="AF75">
        <v>2.64</v>
      </c>
    </row>
    <row r="76" spans="1:32">
      <c r="A76" t="s">
        <v>118</v>
      </c>
      <c r="B76" s="75">
        <v>247.22</v>
      </c>
      <c r="C76" s="75">
        <v>57.49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65.8</v>
      </c>
      <c r="J76">
        <v>133.19</v>
      </c>
      <c r="K76">
        <v>100.02</v>
      </c>
      <c r="L76">
        <v>0.84</v>
      </c>
      <c r="M76">
        <v>18.71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1.43</v>
      </c>
      <c r="T76">
        <v>100.18</v>
      </c>
      <c r="U76">
        <v>33.39</v>
      </c>
      <c r="V76">
        <v>33.39</v>
      </c>
      <c r="W76">
        <v>4.32</v>
      </c>
      <c r="X76">
        <v>0.86</v>
      </c>
      <c r="Y76">
        <v>0</v>
      </c>
      <c r="Z76">
        <v>0</v>
      </c>
      <c r="AA76">
        <v>0</v>
      </c>
      <c r="AB76">
        <v>0</v>
      </c>
      <c r="AC76">
        <v>20.57</v>
      </c>
      <c r="AD76">
        <v>68.709999999999994</v>
      </c>
      <c r="AE76">
        <v>68.709999999999994</v>
      </c>
      <c r="AF76">
        <v>2.64</v>
      </c>
    </row>
    <row r="77" spans="1:32">
      <c r="A77" t="s">
        <v>119</v>
      </c>
      <c r="B77" s="75">
        <v>247.22</v>
      </c>
      <c r="C77" s="75">
        <v>57.49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65.8</v>
      </c>
      <c r="J77">
        <v>133.19</v>
      </c>
      <c r="K77">
        <v>100.02</v>
      </c>
      <c r="L77">
        <v>0.84</v>
      </c>
      <c r="M77">
        <v>18.170000000000002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1.43</v>
      </c>
      <c r="T77">
        <v>101.57</v>
      </c>
      <c r="U77">
        <v>33.86</v>
      </c>
      <c r="V77">
        <v>33.86</v>
      </c>
      <c r="W77">
        <v>0.99</v>
      </c>
      <c r="X77">
        <v>0.2</v>
      </c>
      <c r="Y77">
        <v>0</v>
      </c>
      <c r="Z77">
        <v>0</v>
      </c>
      <c r="AA77">
        <v>0</v>
      </c>
      <c r="AB77">
        <v>0</v>
      </c>
      <c r="AC77">
        <v>18.440000000000001</v>
      </c>
      <c r="AD77">
        <v>73.8</v>
      </c>
      <c r="AE77">
        <v>73.8</v>
      </c>
      <c r="AF77">
        <v>2.64</v>
      </c>
    </row>
    <row r="78" spans="1:32">
      <c r="A78" t="s">
        <v>120</v>
      </c>
      <c r="B78" s="75">
        <v>247.22</v>
      </c>
      <c r="C78" s="75">
        <v>57.49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65.8</v>
      </c>
      <c r="J78">
        <v>133.19</v>
      </c>
      <c r="K78">
        <v>100.02</v>
      </c>
      <c r="L78">
        <v>0.84</v>
      </c>
      <c r="M78">
        <v>18.920000000000002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1.43</v>
      </c>
      <c r="T78">
        <v>103.25</v>
      </c>
      <c r="U78">
        <v>34.42</v>
      </c>
      <c r="V78">
        <v>34.409999999999997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18.77</v>
      </c>
      <c r="AD78">
        <v>74.08</v>
      </c>
      <c r="AE78">
        <v>74.08</v>
      </c>
      <c r="AF78">
        <v>2.64</v>
      </c>
    </row>
    <row r="79" spans="1:32">
      <c r="A79" t="s">
        <v>121</v>
      </c>
      <c r="B79" s="75">
        <v>247.22</v>
      </c>
      <c r="C79" s="75">
        <v>57.49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65.8</v>
      </c>
      <c r="J79">
        <v>133.19</v>
      </c>
      <c r="K79">
        <v>100.02</v>
      </c>
      <c r="L79">
        <v>0.93</v>
      </c>
      <c r="M79">
        <v>19.63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1.38</v>
      </c>
      <c r="T79">
        <v>104.82</v>
      </c>
      <c r="U79">
        <v>34.94</v>
      </c>
      <c r="V79">
        <v>34.950000000000003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19.05</v>
      </c>
      <c r="AD79">
        <v>74.180000000000007</v>
      </c>
      <c r="AE79">
        <v>74.180000000000007</v>
      </c>
      <c r="AF79">
        <v>2.64</v>
      </c>
    </row>
    <row r="80" spans="1:32">
      <c r="A80" t="s">
        <v>122</v>
      </c>
      <c r="B80" s="75">
        <v>247.22</v>
      </c>
      <c r="C80" s="75">
        <v>57.49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65.8</v>
      </c>
      <c r="J80">
        <v>133.19</v>
      </c>
      <c r="K80">
        <v>100.02</v>
      </c>
      <c r="L80">
        <v>0.93</v>
      </c>
      <c r="M80">
        <v>20.79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1.38</v>
      </c>
      <c r="T80">
        <v>106.59</v>
      </c>
      <c r="U80">
        <v>35.53</v>
      </c>
      <c r="V80">
        <v>35.53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19.54</v>
      </c>
      <c r="AD80">
        <v>75.06</v>
      </c>
      <c r="AE80">
        <v>75.06</v>
      </c>
      <c r="AF80">
        <v>2.64</v>
      </c>
    </row>
    <row r="81" spans="1:32">
      <c r="A81" t="s">
        <v>123</v>
      </c>
      <c r="B81" s="75">
        <v>247.22</v>
      </c>
      <c r="C81" s="75">
        <v>57.49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65.8</v>
      </c>
      <c r="J81">
        <v>133.19</v>
      </c>
      <c r="K81">
        <v>100.02</v>
      </c>
      <c r="L81">
        <v>0.93</v>
      </c>
      <c r="M81">
        <v>20.6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1.38</v>
      </c>
      <c r="T81">
        <v>109.07</v>
      </c>
      <c r="U81">
        <v>36.35</v>
      </c>
      <c r="V81">
        <v>36.36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20.05</v>
      </c>
      <c r="AD81">
        <v>78.97</v>
      </c>
      <c r="AE81">
        <v>78.97</v>
      </c>
      <c r="AF81">
        <v>2.64</v>
      </c>
    </row>
    <row r="82" spans="1:32">
      <c r="A82" t="s">
        <v>124</v>
      </c>
      <c r="B82" s="75">
        <v>247.22</v>
      </c>
      <c r="C82" s="75">
        <v>57.49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65.8</v>
      </c>
      <c r="J82">
        <v>133.19</v>
      </c>
      <c r="K82">
        <v>100.02</v>
      </c>
      <c r="L82">
        <v>0.93</v>
      </c>
      <c r="M82">
        <v>21.15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1.38</v>
      </c>
      <c r="T82">
        <v>111.12</v>
      </c>
      <c r="U82">
        <v>37.04</v>
      </c>
      <c r="V82">
        <v>37.049999999999997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20.72</v>
      </c>
      <c r="AD82">
        <v>78.930000000000007</v>
      </c>
      <c r="AE82">
        <v>78.930000000000007</v>
      </c>
      <c r="AF82">
        <v>2.64</v>
      </c>
    </row>
    <row r="83" spans="1:32">
      <c r="A83" t="s">
        <v>125</v>
      </c>
      <c r="B83" s="75">
        <v>247.22</v>
      </c>
      <c r="C83" s="75">
        <v>57.49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65.8</v>
      </c>
      <c r="J83">
        <v>133.19</v>
      </c>
      <c r="K83">
        <v>100.02</v>
      </c>
      <c r="L83">
        <v>0.89</v>
      </c>
      <c r="M83">
        <v>20.12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1.38</v>
      </c>
      <c r="T83">
        <v>120.26</v>
      </c>
      <c r="U83">
        <v>40.090000000000003</v>
      </c>
      <c r="V83">
        <v>40.08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21.77</v>
      </c>
      <c r="AD83">
        <v>78.67</v>
      </c>
      <c r="AE83">
        <v>78.67</v>
      </c>
      <c r="AF83">
        <v>2.64</v>
      </c>
    </row>
    <row r="84" spans="1:32">
      <c r="A84" t="s">
        <v>126</v>
      </c>
      <c r="B84" s="75">
        <v>247.22</v>
      </c>
      <c r="C84" s="75">
        <v>57.49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65.8</v>
      </c>
      <c r="J84">
        <v>133.19</v>
      </c>
      <c r="K84">
        <v>100.02</v>
      </c>
      <c r="L84">
        <v>0.89</v>
      </c>
      <c r="M84">
        <v>19.66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1.38</v>
      </c>
      <c r="T84">
        <v>120.98</v>
      </c>
      <c r="U84">
        <v>40.33</v>
      </c>
      <c r="V84">
        <v>40.32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22.38</v>
      </c>
      <c r="AD84">
        <v>78.709999999999994</v>
      </c>
      <c r="AE84">
        <v>78.709999999999994</v>
      </c>
      <c r="AF84">
        <v>2.64</v>
      </c>
    </row>
    <row r="85" spans="1:32">
      <c r="A85" t="s">
        <v>127</v>
      </c>
      <c r="B85" s="75">
        <v>247.22</v>
      </c>
      <c r="C85" s="75">
        <v>57.49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65.8</v>
      </c>
      <c r="J85">
        <v>133.19</v>
      </c>
      <c r="K85">
        <v>100.02</v>
      </c>
      <c r="L85">
        <v>0.89</v>
      </c>
      <c r="M85">
        <v>19.3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1.38</v>
      </c>
      <c r="T85">
        <v>122.86</v>
      </c>
      <c r="U85">
        <v>40.950000000000003</v>
      </c>
      <c r="V85">
        <v>40.950000000000003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22.72</v>
      </c>
      <c r="AD85">
        <v>78.95</v>
      </c>
      <c r="AE85">
        <v>78.95</v>
      </c>
      <c r="AF85">
        <v>2.64</v>
      </c>
    </row>
    <row r="86" spans="1:32">
      <c r="A86" t="s">
        <v>128</v>
      </c>
      <c r="B86" s="75">
        <v>247.22</v>
      </c>
      <c r="C86" s="75">
        <v>57.49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</v>
      </c>
      <c r="J86">
        <v>133.19</v>
      </c>
      <c r="K86">
        <v>100.02</v>
      </c>
      <c r="L86">
        <v>0.89</v>
      </c>
      <c r="M86">
        <v>19.059999999999999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1.38</v>
      </c>
      <c r="T86">
        <v>123.86</v>
      </c>
      <c r="U86">
        <v>41.29</v>
      </c>
      <c r="V86">
        <v>41.27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23.05</v>
      </c>
      <c r="AD86">
        <v>78.84</v>
      </c>
      <c r="AE86">
        <v>78.84</v>
      </c>
      <c r="AF86">
        <v>2.64</v>
      </c>
    </row>
    <row r="87" spans="1:32">
      <c r="A87" t="s">
        <v>129</v>
      </c>
      <c r="B87" s="75">
        <v>247.22</v>
      </c>
      <c r="C87" s="75">
        <v>57.49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</v>
      </c>
      <c r="J87">
        <v>133.19</v>
      </c>
      <c r="K87">
        <v>100.02</v>
      </c>
      <c r="L87">
        <v>0.89</v>
      </c>
      <c r="M87">
        <v>19.18</v>
      </c>
      <c r="N87" s="135">
        <v>0</v>
      </c>
      <c r="O87" s="135">
        <v>0</v>
      </c>
      <c r="P87" s="135">
        <v>0</v>
      </c>
      <c r="Q87">
        <v>1.22</v>
      </c>
      <c r="R87">
        <v>0</v>
      </c>
      <c r="S87">
        <v>1.38</v>
      </c>
      <c r="T87">
        <v>124.96</v>
      </c>
      <c r="U87">
        <v>41.65</v>
      </c>
      <c r="V87">
        <v>41.67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23.44</v>
      </c>
      <c r="AD87">
        <v>78.97</v>
      </c>
      <c r="AE87">
        <v>78.97</v>
      </c>
      <c r="AF87">
        <v>2.64</v>
      </c>
    </row>
    <row r="88" spans="1:32">
      <c r="A88" t="s">
        <v>130</v>
      </c>
      <c r="B88" s="75">
        <v>247.22</v>
      </c>
      <c r="C88" s="75">
        <v>57.49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</v>
      </c>
      <c r="J88">
        <v>133.19</v>
      </c>
      <c r="K88">
        <v>100.02</v>
      </c>
      <c r="L88">
        <v>0.89</v>
      </c>
      <c r="M88">
        <v>18.829999999999998</v>
      </c>
      <c r="N88" s="135">
        <v>0</v>
      </c>
      <c r="O88" s="135">
        <v>0</v>
      </c>
      <c r="P88" s="135">
        <v>0</v>
      </c>
      <c r="Q88">
        <v>1.22</v>
      </c>
      <c r="R88">
        <v>0</v>
      </c>
      <c r="S88">
        <v>1.38</v>
      </c>
      <c r="T88">
        <v>125.71</v>
      </c>
      <c r="U88">
        <v>41.9</v>
      </c>
      <c r="V88">
        <v>41.91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24.16</v>
      </c>
      <c r="AD88">
        <v>78.930000000000007</v>
      </c>
      <c r="AE88">
        <v>78.930000000000007</v>
      </c>
      <c r="AF88">
        <v>2.64</v>
      </c>
    </row>
    <row r="89" spans="1:32">
      <c r="A89" t="s">
        <v>131</v>
      </c>
      <c r="B89" s="75">
        <v>247.22</v>
      </c>
      <c r="C89" s="75">
        <v>57.49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</v>
      </c>
      <c r="J89">
        <v>133.19</v>
      </c>
      <c r="K89">
        <v>100.02</v>
      </c>
      <c r="L89">
        <v>0.89</v>
      </c>
      <c r="M89">
        <v>16.05</v>
      </c>
      <c r="N89" s="135">
        <v>0</v>
      </c>
      <c r="O89" s="135">
        <v>0</v>
      </c>
      <c r="P89" s="135">
        <v>0</v>
      </c>
      <c r="Q89">
        <v>1.22</v>
      </c>
      <c r="R89">
        <v>0</v>
      </c>
      <c r="S89">
        <v>1.38</v>
      </c>
      <c r="T89">
        <v>130.32</v>
      </c>
      <c r="U89">
        <v>43.44</v>
      </c>
      <c r="V89">
        <v>43.45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24.23</v>
      </c>
      <c r="AD89">
        <v>78.67</v>
      </c>
      <c r="AE89">
        <v>78.67</v>
      </c>
      <c r="AF89">
        <v>2.64</v>
      </c>
    </row>
    <row r="90" spans="1:32">
      <c r="A90" t="s">
        <v>132</v>
      </c>
      <c r="B90" s="75">
        <v>247.22</v>
      </c>
      <c r="C90" s="75">
        <v>57.49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</v>
      </c>
      <c r="J90">
        <v>133.19</v>
      </c>
      <c r="K90">
        <v>100.02</v>
      </c>
      <c r="L90">
        <v>0.89</v>
      </c>
      <c r="M90">
        <v>15.66</v>
      </c>
      <c r="N90" s="135">
        <v>0</v>
      </c>
      <c r="O90" s="135">
        <v>0</v>
      </c>
      <c r="P90" s="135">
        <v>0</v>
      </c>
      <c r="Q90">
        <v>1.22</v>
      </c>
      <c r="R90">
        <v>0</v>
      </c>
      <c r="S90">
        <v>1.38</v>
      </c>
      <c r="T90">
        <v>130.22999999999999</v>
      </c>
      <c r="U90">
        <v>43.41</v>
      </c>
      <c r="V90">
        <v>43.4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24.27</v>
      </c>
      <c r="AD90">
        <v>78.709999999999994</v>
      </c>
      <c r="AE90">
        <v>78.709999999999994</v>
      </c>
      <c r="AF90">
        <v>2.64</v>
      </c>
    </row>
    <row r="91" spans="1:32">
      <c r="A91" t="s">
        <v>133</v>
      </c>
      <c r="B91" s="75">
        <v>209.78</v>
      </c>
      <c r="C91" s="75">
        <v>57.49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</v>
      </c>
      <c r="J91">
        <v>114.98</v>
      </c>
      <c r="K91">
        <v>100.02</v>
      </c>
      <c r="L91">
        <v>0.84</v>
      </c>
      <c r="M91">
        <v>15.45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1.33</v>
      </c>
      <c r="T91">
        <v>130.26</v>
      </c>
      <c r="U91">
        <v>43.42</v>
      </c>
      <c r="V91">
        <v>43.43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24.29</v>
      </c>
      <c r="AD91">
        <v>78.95</v>
      </c>
      <c r="AE91">
        <v>78.95</v>
      </c>
      <c r="AF91">
        <v>2.64</v>
      </c>
    </row>
    <row r="92" spans="1:32">
      <c r="A92" t="s">
        <v>134</v>
      </c>
      <c r="B92" s="75">
        <v>173.95</v>
      </c>
      <c r="C92" s="75">
        <v>57.49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</v>
      </c>
      <c r="J92">
        <v>95.82</v>
      </c>
      <c r="K92">
        <v>100.02</v>
      </c>
      <c r="L92">
        <v>0.84</v>
      </c>
      <c r="M92">
        <v>15.39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1.33</v>
      </c>
      <c r="T92">
        <v>130.32</v>
      </c>
      <c r="U92">
        <v>43.44</v>
      </c>
      <c r="V92">
        <v>43.45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27.53</v>
      </c>
      <c r="AD92">
        <v>78.84</v>
      </c>
      <c r="AE92">
        <v>78.84</v>
      </c>
      <c r="AF92">
        <v>2.64</v>
      </c>
    </row>
    <row r="93" spans="1:32">
      <c r="A93" t="s">
        <v>135</v>
      </c>
      <c r="B93" s="75">
        <v>173.95</v>
      </c>
      <c r="C93" s="75">
        <v>57.49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69.94</v>
      </c>
      <c r="J93">
        <v>114.98</v>
      </c>
      <c r="K93">
        <v>100.02</v>
      </c>
      <c r="L93">
        <v>0.84</v>
      </c>
      <c r="M93">
        <v>15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1.33</v>
      </c>
      <c r="T93">
        <v>130.32</v>
      </c>
      <c r="U93">
        <v>43.44</v>
      </c>
      <c r="V93">
        <v>43.45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27.58</v>
      </c>
      <c r="AD93">
        <v>78.97</v>
      </c>
      <c r="AE93">
        <v>78.97</v>
      </c>
      <c r="AF93">
        <v>2.64</v>
      </c>
    </row>
    <row r="94" spans="1:32">
      <c r="A94" t="s">
        <v>136</v>
      </c>
      <c r="B94" s="75">
        <v>173.95</v>
      </c>
      <c r="C94" s="75">
        <v>57.49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69.94</v>
      </c>
      <c r="J94">
        <v>114.98</v>
      </c>
      <c r="K94">
        <v>100.02</v>
      </c>
      <c r="L94">
        <v>0.84</v>
      </c>
      <c r="M94">
        <v>14.53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1.33</v>
      </c>
      <c r="T94">
        <v>130.22999999999999</v>
      </c>
      <c r="U94">
        <v>43.41</v>
      </c>
      <c r="V94">
        <v>43.4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27.35</v>
      </c>
      <c r="AD94">
        <v>78.930000000000007</v>
      </c>
      <c r="AE94">
        <v>78.930000000000007</v>
      </c>
      <c r="AF94">
        <v>2.64</v>
      </c>
    </row>
    <row r="95" spans="1:32">
      <c r="A95" t="s">
        <v>137</v>
      </c>
      <c r="B95" s="75">
        <v>173.95</v>
      </c>
      <c r="C95" s="75">
        <v>57.49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69.94</v>
      </c>
      <c r="J95">
        <v>95.82</v>
      </c>
      <c r="K95">
        <v>100.02</v>
      </c>
      <c r="L95">
        <v>0.84</v>
      </c>
      <c r="M95">
        <v>14.02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1.33</v>
      </c>
      <c r="T95">
        <v>130.26</v>
      </c>
      <c r="U95">
        <v>43.42</v>
      </c>
      <c r="V95">
        <v>43.43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27.59</v>
      </c>
      <c r="AD95">
        <v>78.67</v>
      </c>
      <c r="AE95">
        <v>78.67</v>
      </c>
      <c r="AF95">
        <v>2.64</v>
      </c>
    </row>
    <row r="96" spans="1:32">
      <c r="A96" t="s">
        <v>138</v>
      </c>
      <c r="B96" s="75">
        <v>173.95</v>
      </c>
      <c r="C96" s="75">
        <v>57.49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69.94</v>
      </c>
      <c r="J96">
        <v>74.12</v>
      </c>
      <c r="K96">
        <v>100.02</v>
      </c>
      <c r="L96">
        <v>0.84</v>
      </c>
      <c r="M96">
        <v>13.54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1.33</v>
      </c>
      <c r="T96">
        <v>130.26</v>
      </c>
      <c r="U96">
        <v>43.42</v>
      </c>
      <c r="V96">
        <v>43.43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27.63</v>
      </c>
      <c r="AD96">
        <v>78.709999999999994</v>
      </c>
      <c r="AE96">
        <v>78.709999999999994</v>
      </c>
      <c r="AF96">
        <v>2.64</v>
      </c>
    </row>
    <row r="97" spans="1:36">
      <c r="A97" t="s">
        <v>139</v>
      </c>
      <c r="B97" s="75">
        <v>134.15</v>
      </c>
      <c r="C97" s="75">
        <v>57.49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69.94</v>
      </c>
      <c r="J97">
        <v>74.12</v>
      </c>
      <c r="K97">
        <v>100.02</v>
      </c>
      <c r="L97">
        <v>0.84</v>
      </c>
      <c r="M97">
        <v>12.97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1.33</v>
      </c>
      <c r="T97">
        <v>130.27000000000001</v>
      </c>
      <c r="U97">
        <v>43.42</v>
      </c>
      <c r="V97">
        <v>43.43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27.34</v>
      </c>
      <c r="AD97">
        <v>78.95</v>
      </c>
      <c r="AE97">
        <v>78.95</v>
      </c>
      <c r="AF97">
        <v>2.64</v>
      </c>
    </row>
    <row r="98" spans="1:36">
      <c r="A98" t="s">
        <v>140</v>
      </c>
      <c r="B98" s="75">
        <v>105.4</v>
      </c>
      <c r="C98" s="75">
        <v>57.49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69.94</v>
      </c>
      <c r="J98">
        <v>74.12</v>
      </c>
      <c r="K98">
        <v>100.02</v>
      </c>
      <c r="L98">
        <v>0.84</v>
      </c>
      <c r="M98">
        <v>12.52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1.33</v>
      </c>
      <c r="T98">
        <v>130.29</v>
      </c>
      <c r="U98">
        <v>43.43</v>
      </c>
      <c r="V98">
        <v>43.43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27.53</v>
      </c>
      <c r="AD98">
        <v>78.84</v>
      </c>
      <c r="AE98">
        <v>78.84</v>
      </c>
      <c r="AF98">
        <v>2.64</v>
      </c>
    </row>
    <row r="99" spans="1:36">
      <c r="A99" t="s">
        <v>141</v>
      </c>
      <c r="B99" s="75">
        <f>SUM(B3:B98)/4000</f>
        <v>4.6691600000000024</v>
      </c>
      <c r="C99" s="75">
        <f t="shared" ref="C99:L99" si="2">SUM(C3:C98)/4000</f>
        <v>1.3149024999999976</v>
      </c>
      <c r="D99" s="135">
        <f t="shared" ref="D99" si="3">SUM(D3:D98)/4000</f>
        <v>0.73196000000000028</v>
      </c>
      <c r="E99" s="75"/>
      <c r="F99" s="78">
        <f t="shared" si="2"/>
        <v>0.11656999999999998</v>
      </c>
      <c r="G99" s="78">
        <f t="shared" si="2"/>
        <v>0.11656999999999998</v>
      </c>
      <c r="H99" s="78">
        <f t="shared" si="2"/>
        <v>0.11857249999999998</v>
      </c>
      <c r="I99">
        <f t="shared" si="2"/>
        <v>1.7516150000000004</v>
      </c>
      <c r="J99">
        <f t="shared" si="2"/>
        <v>2.8263099999999994</v>
      </c>
      <c r="K99">
        <f t="shared" si="2"/>
        <v>2.101472500000003</v>
      </c>
      <c r="L99">
        <f t="shared" si="2"/>
        <v>2.0800000000000027E-2</v>
      </c>
      <c r="M99">
        <f t="shared" ref="M99:AB99" si="4">SUM(M3:M98)/4000</f>
        <v>0.31414249999999994</v>
      </c>
      <c r="N99" s="135">
        <f t="shared" si="4"/>
        <v>0.24716500000000016</v>
      </c>
      <c r="O99" s="135">
        <f t="shared" si="4"/>
        <v>0.23876750000000016</v>
      </c>
      <c r="P99" s="135">
        <f t="shared" si="4"/>
        <v>0.24602750000000015</v>
      </c>
      <c r="Q99">
        <f t="shared" si="4"/>
        <v>2.8319999999999994E-2</v>
      </c>
      <c r="R99">
        <f t="shared" si="4"/>
        <v>0.60555499999999984</v>
      </c>
      <c r="S99">
        <f t="shared" si="4"/>
        <v>3.2990000000000012E-2</v>
      </c>
      <c r="T99">
        <f t="shared" si="4"/>
        <v>2.4985450000000005</v>
      </c>
      <c r="U99">
        <f t="shared" si="4"/>
        <v>0.83284999999999987</v>
      </c>
      <c r="V99">
        <f t="shared" si="4"/>
        <v>0.83282249999999991</v>
      </c>
      <c r="W99">
        <f t="shared" si="4"/>
        <v>1.90743</v>
      </c>
      <c r="X99">
        <f t="shared" si="4"/>
        <v>0.38148249999999984</v>
      </c>
      <c r="Y99">
        <f t="shared" si="4"/>
        <v>0.70304500000000014</v>
      </c>
      <c r="Z99">
        <f t="shared" si="4"/>
        <v>0.36900000000000005</v>
      </c>
      <c r="AA99">
        <f t="shared" si="4"/>
        <v>0.72502250000000013</v>
      </c>
      <c r="AB99">
        <f t="shared" si="4"/>
        <v>0.36247750000000001</v>
      </c>
      <c r="AC99">
        <f t="shared" ref="AC99:AJ99" si="5">SUM(AC3:AC98)/4000</f>
        <v>0.44146750000000007</v>
      </c>
      <c r="AD99">
        <f t="shared" si="5"/>
        <v>1.6270675000000006</v>
      </c>
      <c r="AE99">
        <f t="shared" si="5"/>
        <v>1.6270675000000006</v>
      </c>
      <c r="AF99">
        <f t="shared" si="5"/>
        <v>4.2612499999999949E-2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44952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11</v>
      </c>
      <c r="C30" s="136">
        <f>'IDT-1 Calculation'!DG30</f>
        <v>-4.657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-6.343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54</v>
      </c>
      <c r="C34" s="136">
        <f>'IDT-1 Calculation'!DG34</f>
        <v>-22.861999999999998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-31.138000000000002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83</v>
      </c>
      <c r="C35" s="136">
        <f>'IDT-1 Calculation'!DG35</f>
        <v>-35.139000000000003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-47.860999999999997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121</v>
      </c>
      <c r="C36" s="136">
        <f>'IDT-1 Calculation'!DG36</f>
        <v>-51.226999999999997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-69.772999999999996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215</v>
      </c>
      <c r="C37" s="136">
        <f>'IDT-1 Calculation'!DG37</f>
        <v>-55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-160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245</v>
      </c>
      <c r="C38" s="136">
        <f>'IDT-1 Calculation'!DG38</f>
        <v>-60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312</v>
      </c>
      <c r="C39" s="136">
        <f>'IDT-1 Calculation'!DG39</f>
        <v>-70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-242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324</v>
      </c>
      <c r="C40" s="136">
        <f>'IDT-1 Calculation'!DG40</f>
        <v>-65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-259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325</v>
      </c>
      <c r="C41" s="136">
        <f>'IDT-1 Calculation'!DG41</f>
        <v>-75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-250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328</v>
      </c>
      <c r="C42" s="136">
        <f>'IDT-1 Calculation'!DG42</f>
        <v>-75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-253</v>
      </c>
      <c r="G42" s="141">
        <f t="shared" si="0"/>
        <v>0</v>
      </c>
    </row>
    <row r="43" spans="1:7">
      <c r="A43" s="140" t="s">
        <v>85</v>
      </c>
      <c r="B43" s="136">
        <f>'IDT-1 Calculation'!DF43</f>
        <v>303</v>
      </c>
      <c r="C43" s="136">
        <f>'IDT-1 Calculation'!DG43</f>
        <v>-80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-223</v>
      </c>
      <c r="G43" s="141">
        <f t="shared" si="0"/>
        <v>0</v>
      </c>
    </row>
    <row r="44" spans="1:7">
      <c r="A44" s="140" t="s">
        <v>86</v>
      </c>
      <c r="B44" s="136">
        <f>'IDT-1 Calculation'!DF44</f>
        <v>320</v>
      </c>
      <c r="C44" s="136">
        <f>'IDT-1 Calculation'!DG44</f>
        <v>-70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-250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323</v>
      </c>
      <c r="C45" s="136">
        <f>'IDT-1 Calculation'!DG45</f>
        <v>-45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-278</v>
      </c>
      <c r="G45" s="141">
        <f t="shared" si="0"/>
        <v>0</v>
      </c>
    </row>
    <row r="46" spans="1:7">
      <c r="A46" s="140" t="s">
        <v>88</v>
      </c>
      <c r="B46" s="136">
        <f>'IDT-1 Calculation'!DF46</f>
        <v>325</v>
      </c>
      <c r="C46" s="136">
        <f>'IDT-1 Calculation'!DG46</f>
        <v>-65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-260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308</v>
      </c>
      <c r="C47" s="136">
        <f>'IDT-1 Calculation'!DG47</f>
        <v>-130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-178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269.81600000000003</v>
      </c>
      <c r="C48" s="136">
        <f>'IDT-1 Calculation'!DG48</f>
        <v>-145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-124.816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213</v>
      </c>
      <c r="C49" s="136">
        <f>'IDT-1 Calculation'!DG49</f>
        <v>-90.176000000000002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-122.824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176</v>
      </c>
      <c r="C50" s="136">
        <f>'IDT-1 Calculation'!DG50</f>
        <v>-74.512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-101.488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79</v>
      </c>
      <c r="C51" s="136">
        <f>'IDT-1 Calculation'!DG51</f>
        <v>-33.445999999999998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-45.554000000000002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48</v>
      </c>
      <c r="C52" s="136">
        <f>'IDT-1 Calculation'!DG52</f>
        <v>-20.321000000000002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-27.678999999999998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29</v>
      </c>
      <c r="C53" s="136">
        <f>'IDT-1 Calculation'!DG53</f>
        <v>-12.278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-16.722000000000001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</v>
      </c>
      <c r="C80" s="136">
        <f>'IDT-1 Calculation'!DG80</f>
        <v>-3.81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-5.19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19</v>
      </c>
      <c r="C81" s="136">
        <f>'IDT-1 Calculation'!DG81</f>
        <v>-8.0440000000000005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-10.956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34</v>
      </c>
      <c r="C82" s="136">
        <f>'IDT-1 Calculation'!DG82</f>
        <v>-14.394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-19.606000000000002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29</v>
      </c>
      <c r="C83" s="136">
        <f>'IDT-1 Calculation'!DG83</f>
        <v>-12.278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-16.722000000000001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</v>
      </c>
      <c r="C84" s="136">
        <f>'IDT-1 Calculation'!DG84</f>
        <v>-8.0440000000000005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-10.956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14</v>
      </c>
      <c r="C85" s="136">
        <f>'IDT-1 Calculation'!DG85</f>
        <v>-5.9269999999999996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-8.0730000000000004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</v>
      </c>
      <c r="C86" s="136">
        <f>'IDT-1 Calculation'!DG86</f>
        <v>-2.54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-3.46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1.135454</v>
      </c>
      <c r="C99" s="152">
        <f>SUM(C3:C98)/4000</f>
        <v>-0.33366374999999993</v>
      </c>
      <c r="D99" s="152">
        <f>SUM(D3:D98)/4000</f>
        <v>0</v>
      </c>
      <c r="E99" s="152">
        <f>SUM(E3:E98)/4000</f>
        <v>0</v>
      </c>
      <c r="F99" s="152">
        <f>SUM(F3:F98)/4000</f>
        <v>-0.80179025000000015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44952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281.78101401363546</v>
      </c>
      <c r="L3">
        <v>0</v>
      </c>
      <c r="M3">
        <v>62.781527403414188</v>
      </c>
      <c r="N3">
        <v>51.239900926698873</v>
      </c>
      <c r="O3">
        <v>72.308848954538533</v>
      </c>
      <c r="P3">
        <v>24.30713175929943</v>
      </c>
      <c r="Q3">
        <v>3.9120918969904013</v>
      </c>
      <c r="R3">
        <v>8</v>
      </c>
      <c r="S3">
        <v>5.3869556540708343</v>
      </c>
      <c r="T3">
        <v>0</v>
      </c>
      <c r="U3">
        <v>41.411035620566707</v>
      </c>
      <c r="V3">
        <v>0</v>
      </c>
      <c r="W3">
        <v>4.9982608695652173</v>
      </c>
      <c r="X3">
        <v>15</v>
      </c>
      <c r="Y3">
        <v>0</v>
      </c>
      <c r="Z3">
        <v>2.8784288866624919</v>
      </c>
      <c r="AA3">
        <v>0</v>
      </c>
      <c r="AB3">
        <v>0</v>
      </c>
      <c r="AC3">
        <v>0</v>
      </c>
      <c r="AD3">
        <v>0.58712632070548954</v>
      </c>
      <c r="AE3">
        <v>0</v>
      </c>
      <c r="AF3">
        <v>6.2060329416614479</v>
      </c>
      <c r="AG3">
        <v>29.76791718221666</v>
      </c>
      <c r="AH3">
        <v>0</v>
      </c>
      <c r="AI3">
        <v>0</v>
      </c>
      <c r="AJ3">
        <v>0</v>
      </c>
      <c r="AK3">
        <v>23.360633010436228</v>
      </c>
      <c r="AL3">
        <v>9.5358996885655127</v>
      </c>
      <c r="AM3">
        <v>0</v>
      </c>
      <c r="AN3">
        <v>0</v>
      </c>
      <c r="AO3">
        <v>0</v>
      </c>
      <c r="AP3">
        <v>1.0127075616781465</v>
      </c>
      <c r="AQ3">
        <v>0</v>
      </c>
      <c r="AR3">
        <v>15.273619108328115</v>
      </c>
      <c r="AS3">
        <v>4.5492512010018782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27.767672409401435</v>
      </c>
      <c r="BB3">
        <f>SUM(B3:AZ3)-BA3</f>
        <v>636.53071059063416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281.77637769210935</v>
      </c>
      <c r="L4">
        <v>0</v>
      </c>
      <c r="M4">
        <v>62.781527403414188</v>
      </c>
      <c r="N4">
        <v>51.239900926698873</v>
      </c>
      <c r="O4">
        <v>72.308848954538533</v>
      </c>
      <c r="P4">
        <v>24.30713175929943</v>
      </c>
      <c r="Q4">
        <v>3.9120918969904013</v>
      </c>
      <c r="R4">
        <v>8</v>
      </c>
      <c r="S4">
        <v>5.3869556540708343</v>
      </c>
      <c r="T4">
        <v>0</v>
      </c>
      <c r="U4">
        <v>41.411035620566707</v>
      </c>
      <c r="V4">
        <v>0</v>
      </c>
      <c r="W4">
        <v>4.9982608695652173</v>
      </c>
      <c r="X4">
        <v>15</v>
      </c>
      <c r="Y4">
        <v>0</v>
      </c>
      <c r="Z4">
        <v>2.8784288866624919</v>
      </c>
      <c r="AA4">
        <v>0</v>
      </c>
      <c r="AB4">
        <v>0</v>
      </c>
      <c r="AC4">
        <v>0</v>
      </c>
      <c r="AD4">
        <v>0.58712632070548954</v>
      </c>
      <c r="AE4">
        <v>0</v>
      </c>
      <c r="AF4">
        <v>6.2060329416614479</v>
      </c>
      <c r="AG4">
        <v>29.76791718221666</v>
      </c>
      <c r="AH4">
        <v>0</v>
      </c>
      <c r="AI4">
        <v>0</v>
      </c>
      <c r="AJ4">
        <v>0</v>
      </c>
      <c r="AK4">
        <v>23.360633010436228</v>
      </c>
      <c r="AL4">
        <v>9.5358996885655127</v>
      </c>
      <c r="AM4">
        <v>0</v>
      </c>
      <c r="AN4">
        <v>0</v>
      </c>
      <c r="AO4">
        <v>0</v>
      </c>
      <c r="AP4">
        <v>1.0127075616781465</v>
      </c>
      <c r="AQ4">
        <v>0</v>
      </c>
      <c r="AR4">
        <v>15.273619108328115</v>
      </c>
      <c r="AS4">
        <v>4.5492512010018782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27.767478611161671</v>
      </c>
      <c r="BB4">
        <f t="shared" ref="BB4:BB67" si="0">SUM(B4:AZ4)-BA4</f>
        <v>636.52626806734781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281.78101401363546</v>
      </c>
      <c r="L5">
        <v>0</v>
      </c>
      <c r="M5">
        <v>62.781527403414188</v>
      </c>
      <c r="N5">
        <v>51.239900926698873</v>
      </c>
      <c r="O5">
        <v>72.308848954538533</v>
      </c>
      <c r="P5">
        <v>24.30713175929943</v>
      </c>
      <c r="Q5">
        <v>3.9120918969904013</v>
      </c>
      <c r="R5">
        <v>8.3496826298828584</v>
      </c>
      <c r="S5">
        <v>5.5734496805706844</v>
      </c>
      <c r="T5">
        <v>0</v>
      </c>
      <c r="U5">
        <v>41.411035620566707</v>
      </c>
      <c r="V5">
        <v>0</v>
      </c>
      <c r="W5">
        <v>4.9982608695652173</v>
      </c>
      <c r="X5">
        <v>15</v>
      </c>
      <c r="Y5">
        <v>0</v>
      </c>
      <c r="Z5">
        <v>2.8784288866624919</v>
      </c>
      <c r="AA5">
        <v>0</v>
      </c>
      <c r="AB5">
        <v>0</v>
      </c>
      <c r="AC5">
        <v>0</v>
      </c>
      <c r="AD5">
        <v>0.58712632070548954</v>
      </c>
      <c r="AE5">
        <v>0</v>
      </c>
      <c r="AF5">
        <v>6.2060329416614479</v>
      </c>
      <c r="AG5">
        <v>29.76791718221666</v>
      </c>
      <c r="AH5">
        <v>0</v>
      </c>
      <c r="AI5">
        <v>0</v>
      </c>
      <c r="AJ5">
        <v>0</v>
      </c>
      <c r="AK5">
        <v>23.360633010436228</v>
      </c>
      <c r="AL5">
        <v>9.5358996885655127</v>
      </c>
      <c r="AM5">
        <v>0</v>
      </c>
      <c r="AN5">
        <v>0</v>
      </c>
      <c r="AO5">
        <v>0</v>
      </c>
      <c r="AP5">
        <v>1.0127075616781465</v>
      </c>
      <c r="AQ5">
        <v>0</v>
      </c>
      <c r="AR5">
        <v>5.818521783343769</v>
      </c>
      <c r="AS5">
        <v>7.3260668453350029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27.510932419387011</v>
      </c>
      <c r="BB5">
        <f t="shared" si="0"/>
        <v>630.64534555637999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281.77637769210935</v>
      </c>
      <c r="L6">
        <v>0</v>
      </c>
      <c r="M6">
        <v>62.781527403414188</v>
      </c>
      <c r="N6">
        <v>51.239900926698873</v>
      </c>
      <c r="O6">
        <v>72.308848954538533</v>
      </c>
      <c r="P6">
        <v>24.30713175929943</v>
      </c>
      <c r="Q6">
        <v>3.9120918969904013</v>
      </c>
      <c r="R6">
        <v>8.3496826298828584</v>
      </c>
      <c r="S6">
        <v>5.5734496805706844</v>
      </c>
      <c r="T6">
        <v>0</v>
      </c>
      <c r="U6">
        <v>41.411035620566707</v>
      </c>
      <c r="V6">
        <v>0</v>
      </c>
      <c r="W6">
        <v>4.9982608695652173</v>
      </c>
      <c r="X6">
        <v>15</v>
      </c>
      <c r="Y6">
        <v>0</v>
      </c>
      <c r="Z6">
        <v>2.8784288866624919</v>
      </c>
      <c r="AA6">
        <v>0</v>
      </c>
      <c r="AB6">
        <v>0</v>
      </c>
      <c r="AC6">
        <v>0</v>
      </c>
      <c r="AD6">
        <v>0.58712632070548954</v>
      </c>
      <c r="AE6">
        <v>0</v>
      </c>
      <c r="AF6">
        <v>6.2060329416614479</v>
      </c>
      <c r="AG6">
        <v>29.76791718221666</v>
      </c>
      <c r="AH6">
        <v>0</v>
      </c>
      <c r="AI6">
        <v>0</v>
      </c>
      <c r="AJ6">
        <v>0</v>
      </c>
      <c r="AK6">
        <v>23.360633010436228</v>
      </c>
      <c r="AL6">
        <v>9.5358996885655127</v>
      </c>
      <c r="AM6">
        <v>0</v>
      </c>
      <c r="AN6">
        <v>0</v>
      </c>
      <c r="AO6">
        <v>0</v>
      </c>
      <c r="AP6">
        <v>1.0127075616781465</v>
      </c>
      <c r="AQ6">
        <v>0</v>
      </c>
      <c r="AR6">
        <v>2.1819457833437697</v>
      </c>
      <c r="AS6">
        <v>7.3260668453350029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27.358729744347251</v>
      </c>
      <c r="BB6">
        <f t="shared" si="0"/>
        <v>627.15633590989376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281.78101401363546</v>
      </c>
      <c r="L7">
        <v>0</v>
      </c>
      <c r="M7">
        <v>62.781527403414188</v>
      </c>
      <c r="N7">
        <v>51.239900926698873</v>
      </c>
      <c r="O7">
        <v>72.308848954538533</v>
      </c>
      <c r="P7">
        <v>24.30713175929943</v>
      </c>
      <c r="Q7">
        <v>3.9120918969904013</v>
      </c>
      <c r="R7">
        <v>8.3496826298828584</v>
      </c>
      <c r="S7">
        <v>5.5734496805706844</v>
      </c>
      <c r="T7">
        <v>0</v>
      </c>
      <c r="U7">
        <v>41.411035620566707</v>
      </c>
      <c r="V7">
        <v>0</v>
      </c>
      <c r="W7">
        <v>4.9982608695652173</v>
      </c>
      <c r="X7">
        <v>15</v>
      </c>
      <c r="Y7">
        <v>0</v>
      </c>
      <c r="Z7">
        <v>2.8784288866624919</v>
      </c>
      <c r="AA7">
        <v>0</v>
      </c>
      <c r="AB7">
        <v>0</v>
      </c>
      <c r="AC7">
        <v>0</v>
      </c>
      <c r="AD7">
        <v>0.58712632070548954</v>
      </c>
      <c r="AE7">
        <v>0</v>
      </c>
      <c r="AF7">
        <v>6.2060329416614479</v>
      </c>
      <c r="AG7">
        <v>29.76791718221666</v>
      </c>
      <c r="AH7">
        <v>0</v>
      </c>
      <c r="AI7">
        <v>0</v>
      </c>
      <c r="AJ7">
        <v>0</v>
      </c>
      <c r="AK7">
        <v>23.360633010436228</v>
      </c>
      <c r="AL7">
        <v>9.5358996885655127</v>
      </c>
      <c r="AM7">
        <v>0</v>
      </c>
      <c r="AN7">
        <v>0</v>
      </c>
      <c r="AO7">
        <v>0</v>
      </c>
      <c r="AP7">
        <v>1.0127075616781465</v>
      </c>
      <c r="AQ7">
        <v>0</v>
      </c>
      <c r="AR7">
        <v>2.1819457833437697</v>
      </c>
      <c r="AS7">
        <v>7.3260668453350029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27.358923542587014</v>
      </c>
      <c r="BB7">
        <f t="shared" si="0"/>
        <v>627.16077843317998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281.77637769210935</v>
      </c>
      <c r="L8">
        <v>0</v>
      </c>
      <c r="M8">
        <v>62.781527403414188</v>
      </c>
      <c r="N8">
        <v>51.239900926698873</v>
      </c>
      <c r="O8">
        <v>72.308848954538533</v>
      </c>
      <c r="P8">
        <v>24.30713175929943</v>
      </c>
      <c r="Q8">
        <v>3.9120918969904013</v>
      </c>
      <c r="R8">
        <v>9.3522741909528193</v>
      </c>
      <c r="S8">
        <v>5.5734496805706844</v>
      </c>
      <c r="T8">
        <v>0</v>
      </c>
      <c r="U8">
        <v>41.411035620566707</v>
      </c>
      <c r="V8">
        <v>0</v>
      </c>
      <c r="W8">
        <v>4.9982608695652173</v>
      </c>
      <c r="X8">
        <v>15</v>
      </c>
      <c r="Y8">
        <v>0</v>
      </c>
      <c r="Z8">
        <v>2.8784288866624919</v>
      </c>
      <c r="AA8">
        <v>0</v>
      </c>
      <c r="AB8">
        <v>0</v>
      </c>
      <c r="AC8">
        <v>0</v>
      </c>
      <c r="AD8">
        <v>0.58712632070548954</v>
      </c>
      <c r="AE8">
        <v>0</v>
      </c>
      <c r="AF8">
        <v>6.2060329416614479</v>
      </c>
      <c r="AG8">
        <v>29.76791718221666</v>
      </c>
      <c r="AH8">
        <v>0</v>
      </c>
      <c r="AI8">
        <v>0</v>
      </c>
      <c r="AJ8">
        <v>0</v>
      </c>
      <c r="AK8">
        <v>23.360633010436228</v>
      </c>
      <c r="AL8">
        <v>9.5358996885655127</v>
      </c>
      <c r="AM8">
        <v>0</v>
      </c>
      <c r="AN8">
        <v>0</v>
      </c>
      <c r="AO8">
        <v>0</v>
      </c>
      <c r="AP8">
        <v>1.0127075616781465</v>
      </c>
      <c r="AQ8">
        <v>0</v>
      </c>
      <c r="AR8">
        <v>2.1819457833437697</v>
      </c>
      <c r="AS8">
        <v>7.3260668453350029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27.400638071599978</v>
      </c>
      <c r="BB8">
        <f t="shared" si="0"/>
        <v>628.11701914371099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281.78101401363546</v>
      </c>
      <c r="L9">
        <v>0</v>
      </c>
      <c r="M9">
        <v>62.781527403414188</v>
      </c>
      <c r="N9">
        <v>51.239900926698873</v>
      </c>
      <c r="O9">
        <v>72.308848954538533</v>
      </c>
      <c r="P9">
        <v>24.30713175929943</v>
      </c>
      <c r="Q9">
        <v>3.9120918969904013</v>
      </c>
      <c r="R9">
        <v>9.3522741909528193</v>
      </c>
      <c r="S9">
        <v>5.5734496805706844</v>
      </c>
      <c r="T9">
        <v>0</v>
      </c>
      <c r="U9">
        <v>41.411035620566707</v>
      </c>
      <c r="V9">
        <v>0</v>
      </c>
      <c r="W9">
        <v>4.9982608695652173</v>
      </c>
      <c r="X9">
        <v>15</v>
      </c>
      <c r="Y9">
        <v>0</v>
      </c>
      <c r="Z9">
        <v>2.8784288866624919</v>
      </c>
      <c r="AA9">
        <v>0</v>
      </c>
      <c r="AB9">
        <v>0</v>
      </c>
      <c r="AC9">
        <v>0</v>
      </c>
      <c r="AD9">
        <v>0.58712632070548954</v>
      </c>
      <c r="AE9">
        <v>0</v>
      </c>
      <c r="AF9">
        <v>6.2060329416614479</v>
      </c>
      <c r="AG9">
        <v>29.76791718221666</v>
      </c>
      <c r="AH9">
        <v>0</v>
      </c>
      <c r="AI9">
        <v>0</v>
      </c>
      <c r="AJ9">
        <v>0</v>
      </c>
      <c r="AK9">
        <v>23.360633010436228</v>
      </c>
      <c r="AL9">
        <v>49.846749999999993</v>
      </c>
      <c r="AM9">
        <v>0</v>
      </c>
      <c r="AN9">
        <v>0</v>
      </c>
      <c r="AO9">
        <v>0</v>
      </c>
      <c r="AP9">
        <v>1.0127075616781465</v>
      </c>
      <c r="AQ9">
        <v>0</v>
      </c>
      <c r="AR9">
        <v>2.1819457833437697</v>
      </c>
      <c r="AS9">
        <v>4.253845427676894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28.95740655759959</v>
      </c>
      <c r="BB9">
        <f t="shared" si="0"/>
        <v>663.80351587301368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281.77637769210935</v>
      </c>
      <c r="L10">
        <v>0</v>
      </c>
      <c r="M10">
        <v>62.781527403414188</v>
      </c>
      <c r="N10">
        <v>51.239900926698873</v>
      </c>
      <c r="O10">
        <v>72.308848954538533</v>
      </c>
      <c r="P10">
        <v>24.30713175929943</v>
      </c>
      <c r="Q10">
        <v>4.5646606800629961</v>
      </c>
      <c r="R10">
        <v>9.3522741909528193</v>
      </c>
      <c r="S10">
        <v>5.5734496805706844</v>
      </c>
      <c r="T10">
        <v>0</v>
      </c>
      <c r="U10">
        <v>41.411035620566707</v>
      </c>
      <c r="V10">
        <v>0</v>
      </c>
      <c r="W10">
        <v>4.9982608695652173</v>
      </c>
      <c r="X10">
        <v>15</v>
      </c>
      <c r="Y10">
        <v>0</v>
      </c>
      <c r="Z10">
        <v>2.8784288866624919</v>
      </c>
      <c r="AA10">
        <v>0</v>
      </c>
      <c r="AB10">
        <v>0</v>
      </c>
      <c r="AC10">
        <v>0</v>
      </c>
      <c r="AD10">
        <v>0.58712632070548954</v>
      </c>
      <c r="AE10">
        <v>0</v>
      </c>
      <c r="AF10">
        <v>6.2060329416614479</v>
      </c>
      <c r="AG10">
        <v>29.76791718221666</v>
      </c>
      <c r="AH10">
        <v>0</v>
      </c>
      <c r="AI10">
        <v>0</v>
      </c>
      <c r="AJ10">
        <v>0</v>
      </c>
      <c r="AK10">
        <v>23.360633010436228</v>
      </c>
      <c r="AL10">
        <v>49.846749999999993</v>
      </c>
      <c r="AM10">
        <v>0</v>
      </c>
      <c r="AN10">
        <v>0</v>
      </c>
      <c r="AO10">
        <v>0</v>
      </c>
      <c r="AP10">
        <v>1.0127075616781465</v>
      </c>
      <c r="AQ10">
        <v>0</v>
      </c>
      <c r="AR10">
        <v>2.1819457833437697</v>
      </c>
      <c r="AS10">
        <v>4.253845427676894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28.984490134492262</v>
      </c>
      <c r="BB10">
        <f t="shared" si="0"/>
        <v>664.4243647576676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281.78101401363546</v>
      </c>
      <c r="L11">
        <v>0</v>
      </c>
      <c r="M11">
        <v>27.731719194516657</v>
      </c>
      <c r="N11">
        <v>25.517238877664315</v>
      </c>
      <c r="O11">
        <v>72.308848954538533</v>
      </c>
      <c r="P11">
        <v>24.30713175929943</v>
      </c>
      <c r="Q11">
        <v>4.9500370115642598</v>
      </c>
      <c r="R11">
        <v>9.5172002826443514</v>
      </c>
      <c r="S11">
        <v>5.8255828552670206</v>
      </c>
      <c r="T11">
        <v>0</v>
      </c>
      <c r="U11">
        <v>41.411035620566707</v>
      </c>
      <c r="V11">
        <v>0</v>
      </c>
      <c r="W11">
        <v>4.9982608695652173</v>
      </c>
      <c r="X11">
        <v>15</v>
      </c>
      <c r="Y11">
        <v>0</v>
      </c>
      <c r="Z11">
        <v>2.8784288866624919</v>
      </c>
      <c r="AA11">
        <v>0</v>
      </c>
      <c r="AB11">
        <v>0</v>
      </c>
      <c r="AC11">
        <v>0</v>
      </c>
      <c r="AD11">
        <v>0.58712632070548954</v>
      </c>
      <c r="AE11">
        <v>0</v>
      </c>
      <c r="AF11">
        <v>6.2060329416614479</v>
      </c>
      <c r="AG11">
        <v>29.76791718221666</v>
      </c>
      <c r="AH11">
        <v>0</v>
      </c>
      <c r="AI11">
        <v>0</v>
      </c>
      <c r="AJ11">
        <v>0</v>
      </c>
      <c r="AK11">
        <v>23.360633010436228</v>
      </c>
      <c r="AL11">
        <v>49.846749999999993</v>
      </c>
      <c r="AM11">
        <v>0</v>
      </c>
      <c r="AN11">
        <v>0</v>
      </c>
      <c r="AO11">
        <v>0</v>
      </c>
      <c r="AP11">
        <v>1.294015115842204</v>
      </c>
      <c r="AQ11">
        <v>0</v>
      </c>
      <c r="AR11">
        <v>2.9092608916718845</v>
      </c>
      <c r="AS11">
        <v>4.253845427676894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26.520096911234404</v>
      </c>
      <c r="BB11">
        <f t="shared" si="0"/>
        <v>607.93198230490088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281.77637769210935</v>
      </c>
      <c r="L12">
        <v>0</v>
      </c>
      <c r="M12">
        <v>20.163820685879767</v>
      </c>
      <c r="N12">
        <v>20.015545074346068</v>
      </c>
      <c r="O12">
        <v>72.308848954538533</v>
      </c>
      <c r="P12">
        <v>24.30713175929943</v>
      </c>
      <c r="Q12">
        <v>4.9500370115642598</v>
      </c>
      <c r="R12">
        <v>9.5172002826443514</v>
      </c>
      <c r="S12">
        <v>5.8255828552670206</v>
      </c>
      <c r="T12">
        <v>0</v>
      </c>
      <c r="U12">
        <v>41.411035620566707</v>
      </c>
      <c r="V12">
        <v>0</v>
      </c>
      <c r="W12">
        <v>4.9982608695652173</v>
      </c>
      <c r="X12">
        <v>15</v>
      </c>
      <c r="Y12">
        <v>0</v>
      </c>
      <c r="Z12">
        <v>2.8784288866624919</v>
      </c>
      <c r="AA12">
        <v>0</v>
      </c>
      <c r="AB12">
        <v>0</v>
      </c>
      <c r="AC12">
        <v>0</v>
      </c>
      <c r="AD12">
        <v>0.58712632070548954</v>
      </c>
      <c r="AE12">
        <v>0</v>
      </c>
      <c r="AF12">
        <v>6.2060329416614479</v>
      </c>
      <c r="AG12">
        <v>29.76791718221666</v>
      </c>
      <c r="AH12">
        <v>0</v>
      </c>
      <c r="AI12">
        <v>0</v>
      </c>
      <c r="AJ12">
        <v>0</v>
      </c>
      <c r="AK12">
        <v>23.360633010436228</v>
      </c>
      <c r="AL12">
        <v>49.846749999999993</v>
      </c>
      <c r="AM12">
        <v>0</v>
      </c>
      <c r="AN12">
        <v>0</v>
      </c>
      <c r="AO12">
        <v>0</v>
      </c>
      <c r="AP12">
        <v>1.294015115842204</v>
      </c>
      <c r="AQ12">
        <v>0</v>
      </c>
      <c r="AR12">
        <v>2.9092608916718845</v>
      </c>
      <c r="AS12">
        <v>4.253845427676894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25.97359415435492</v>
      </c>
      <c r="BB12">
        <f t="shared" si="0"/>
        <v>595.40425642829905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281.78101401363546</v>
      </c>
      <c r="L13">
        <v>0</v>
      </c>
      <c r="M13">
        <v>20.151611958769585</v>
      </c>
      <c r="N13">
        <v>20.002982765275682</v>
      </c>
      <c r="O13">
        <v>72.308848954538533</v>
      </c>
      <c r="P13">
        <v>24.30713175929943</v>
      </c>
      <c r="Q13">
        <v>4.9500370115642598</v>
      </c>
      <c r="R13">
        <v>9.3522741909528193</v>
      </c>
      <c r="S13">
        <v>5.8255828552670206</v>
      </c>
      <c r="T13">
        <v>0</v>
      </c>
      <c r="U13">
        <v>40.962809126651429</v>
      </c>
      <c r="V13">
        <v>0</v>
      </c>
      <c r="W13">
        <v>4.9982608695652173</v>
      </c>
      <c r="X13">
        <v>15</v>
      </c>
      <c r="Y13">
        <v>0</v>
      </c>
      <c r="Z13">
        <v>2.8784288866624919</v>
      </c>
      <c r="AA13">
        <v>0</v>
      </c>
      <c r="AB13">
        <v>0</v>
      </c>
      <c r="AC13">
        <v>0</v>
      </c>
      <c r="AD13">
        <v>0.58712632070548954</v>
      </c>
      <c r="AE13">
        <v>0</v>
      </c>
      <c r="AF13">
        <v>6.2060329416614479</v>
      </c>
      <c r="AG13">
        <v>29.76791718221666</v>
      </c>
      <c r="AH13">
        <v>0</v>
      </c>
      <c r="AI13">
        <v>0</v>
      </c>
      <c r="AJ13">
        <v>0</v>
      </c>
      <c r="AK13">
        <v>23.360633010436228</v>
      </c>
      <c r="AL13">
        <v>49.846749999999993</v>
      </c>
      <c r="AM13">
        <v>0</v>
      </c>
      <c r="AN13">
        <v>0</v>
      </c>
      <c r="AO13">
        <v>0</v>
      </c>
      <c r="AP13">
        <v>1.294015115842204</v>
      </c>
      <c r="AQ13">
        <v>0</v>
      </c>
      <c r="AR13">
        <v>2.9092608916718845</v>
      </c>
      <c r="AS13">
        <v>4.253845427676894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25.94712274520397</v>
      </c>
      <c r="BB13">
        <f t="shared" si="0"/>
        <v>594.79744053718889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281.77637769210935</v>
      </c>
      <c r="L14">
        <v>0</v>
      </c>
      <c r="M14">
        <v>20.19587230890394</v>
      </c>
      <c r="N14">
        <v>20.002982765275682</v>
      </c>
      <c r="O14">
        <v>72.308848954538533</v>
      </c>
      <c r="P14">
        <v>24.30713175929943</v>
      </c>
      <c r="Q14">
        <v>4.9500370115642598</v>
      </c>
      <c r="R14">
        <v>9.3522741909528193</v>
      </c>
      <c r="S14">
        <v>5.8255828552670206</v>
      </c>
      <c r="T14">
        <v>0</v>
      </c>
      <c r="U14">
        <v>40.962809126651429</v>
      </c>
      <c r="V14">
        <v>0</v>
      </c>
      <c r="W14">
        <v>4.9982608695652173</v>
      </c>
      <c r="X14">
        <v>15</v>
      </c>
      <c r="Y14">
        <v>0</v>
      </c>
      <c r="Z14">
        <v>2.8784288866624919</v>
      </c>
      <c r="AA14">
        <v>0</v>
      </c>
      <c r="AB14">
        <v>0</v>
      </c>
      <c r="AC14">
        <v>0</v>
      </c>
      <c r="AD14">
        <v>0.58712632070548954</v>
      </c>
      <c r="AE14">
        <v>0</v>
      </c>
      <c r="AF14">
        <v>6.2060329416614479</v>
      </c>
      <c r="AG14">
        <v>29.76791718221666</v>
      </c>
      <c r="AH14">
        <v>0</v>
      </c>
      <c r="AI14">
        <v>0</v>
      </c>
      <c r="AJ14">
        <v>0</v>
      </c>
      <c r="AK14">
        <v>23.360633010436228</v>
      </c>
      <c r="AL14">
        <v>19.938699844282755</v>
      </c>
      <c r="AM14">
        <v>0</v>
      </c>
      <c r="AN14">
        <v>0</v>
      </c>
      <c r="AO14">
        <v>0</v>
      </c>
      <c r="AP14">
        <v>1.294015115842204</v>
      </c>
      <c r="AQ14">
        <v>0</v>
      </c>
      <c r="AR14">
        <v>2.1819457833437697</v>
      </c>
      <c r="AS14">
        <v>4.253845427676894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24.668220761562726</v>
      </c>
      <c r="BB14">
        <f t="shared" si="0"/>
        <v>565.48060128539282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281.78101401363546</v>
      </c>
      <c r="L15">
        <v>0</v>
      </c>
      <c r="M15">
        <v>20.151611958769585</v>
      </c>
      <c r="N15">
        <v>20.002982765275682</v>
      </c>
      <c r="O15">
        <v>72.308848954538533</v>
      </c>
      <c r="P15">
        <v>24.30713175929943</v>
      </c>
      <c r="Q15">
        <v>4.9500370115642598</v>
      </c>
      <c r="R15">
        <v>9.3522741909528193</v>
      </c>
      <c r="S15">
        <v>5.8255828552670206</v>
      </c>
      <c r="T15">
        <v>0</v>
      </c>
      <c r="U15">
        <v>40.962809126651429</v>
      </c>
      <c r="V15">
        <v>0</v>
      </c>
      <c r="W15">
        <v>4.9982608695652173</v>
      </c>
      <c r="X15">
        <v>15</v>
      </c>
      <c r="Y15">
        <v>0</v>
      </c>
      <c r="Z15">
        <v>2.8784288866624919</v>
      </c>
      <c r="AA15">
        <v>0</v>
      </c>
      <c r="AB15">
        <v>0</v>
      </c>
      <c r="AC15">
        <v>0</v>
      </c>
      <c r="AD15">
        <v>0.58712632070548954</v>
      </c>
      <c r="AE15">
        <v>0</v>
      </c>
      <c r="AF15">
        <v>6.2060329416614479</v>
      </c>
      <c r="AG15">
        <v>29.76791718221666</v>
      </c>
      <c r="AH15">
        <v>0</v>
      </c>
      <c r="AI15">
        <v>0</v>
      </c>
      <c r="AJ15">
        <v>0</v>
      </c>
      <c r="AK15">
        <v>23.360633010436228</v>
      </c>
      <c r="AL15">
        <v>9.5358996885655127</v>
      </c>
      <c r="AM15">
        <v>0</v>
      </c>
      <c r="AN15">
        <v>0</v>
      </c>
      <c r="AO15">
        <v>0</v>
      </c>
      <c r="AP15">
        <v>1.294015115842204</v>
      </c>
      <c r="AQ15">
        <v>0</v>
      </c>
      <c r="AR15">
        <v>3.1516991083281147</v>
      </c>
      <c r="AS15">
        <v>4.253845427676894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24.27226311964224</v>
      </c>
      <c r="BB15">
        <f t="shared" si="0"/>
        <v>556.40388806797228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281.77637769210935</v>
      </c>
      <c r="L16">
        <v>0</v>
      </c>
      <c r="M16">
        <v>20.151611958769585</v>
      </c>
      <c r="N16">
        <v>20.002982765275682</v>
      </c>
      <c r="O16">
        <v>72.308848954538533</v>
      </c>
      <c r="P16">
        <v>24.30713175929943</v>
      </c>
      <c r="Q16">
        <v>4.9500370115642598</v>
      </c>
      <c r="R16">
        <v>9.3522741909528193</v>
      </c>
      <c r="S16">
        <v>5.8255828552670206</v>
      </c>
      <c r="T16">
        <v>0</v>
      </c>
      <c r="U16">
        <v>40.962809126651429</v>
      </c>
      <c r="V16">
        <v>0</v>
      </c>
      <c r="W16">
        <v>4.9982608695652173</v>
      </c>
      <c r="X16">
        <v>15</v>
      </c>
      <c r="Y16">
        <v>0</v>
      </c>
      <c r="Z16">
        <v>2.8784288866624919</v>
      </c>
      <c r="AA16">
        <v>0</v>
      </c>
      <c r="AB16">
        <v>0</v>
      </c>
      <c r="AC16">
        <v>0</v>
      </c>
      <c r="AD16">
        <v>0.58712632070548954</v>
      </c>
      <c r="AE16">
        <v>0</v>
      </c>
      <c r="AF16">
        <v>6.2060329416614479</v>
      </c>
      <c r="AG16">
        <v>29.76791718221666</v>
      </c>
      <c r="AH16">
        <v>0</v>
      </c>
      <c r="AI16">
        <v>0</v>
      </c>
      <c r="AJ16">
        <v>0</v>
      </c>
      <c r="AK16">
        <v>23.360633010436228</v>
      </c>
      <c r="AL16">
        <v>9.5358996885655127</v>
      </c>
      <c r="AM16">
        <v>0</v>
      </c>
      <c r="AN16">
        <v>0</v>
      </c>
      <c r="AO16">
        <v>0</v>
      </c>
      <c r="AP16">
        <v>1.294015115842204</v>
      </c>
      <c r="AQ16">
        <v>0</v>
      </c>
      <c r="AR16">
        <v>3.1516991083281147</v>
      </c>
      <c r="AS16">
        <v>4.253845427676894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24.272069321402476</v>
      </c>
      <c r="BB16">
        <f t="shared" si="0"/>
        <v>556.39944554468593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281.78101401363546</v>
      </c>
      <c r="L17">
        <v>0</v>
      </c>
      <c r="M17">
        <v>19.455515937048911</v>
      </c>
      <c r="N17">
        <v>19.171566057738325</v>
      </c>
      <c r="O17">
        <v>72.308848954538533</v>
      </c>
      <c r="P17">
        <v>24.30713175929943</v>
      </c>
      <c r="Q17">
        <v>5.0077283745907462</v>
      </c>
      <c r="R17">
        <v>9.448969462541319</v>
      </c>
      <c r="S17">
        <v>5.8644437072058526</v>
      </c>
      <c r="T17">
        <v>0</v>
      </c>
      <c r="U17">
        <v>40.962809126651429</v>
      </c>
      <c r="V17">
        <v>0</v>
      </c>
      <c r="W17">
        <v>4.7890353982300891</v>
      </c>
      <c r="X17">
        <v>14.372150015183722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0.58712632070548954</v>
      </c>
      <c r="AE17">
        <v>0</v>
      </c>
      <c r="AF17">
        <v>6.2060329416614479</v>
      </c>
      <c r="AG17">
        <v>29.76791718221666</v>
      </c>
      <c r="AH17">
        <v>0</v>
      </c>
      <c r="AI17">
        <v>0</v>
      </c>
      <c r="AJ17">
        <v>0</v>
      </c>
      <c r="AK17">
        <v>23.360633010436228</v>
      </c>
      <c r="AL17">
        <v>1.907179626278618</v>
      </c>
      <c r="AM17">
        <v>0</v>
      </c>
      <c r="AN17">
        <v>0</v>
      </c>
      <c r="AO17">
        <v>0</v>
      </c>
      <c r="AP17">
        <v>1.294015115842204</v>
      </c>
      <c r="AQ17">
        <v>0</v>
      </c>
      <c r="AR17">
        <v>3.1516991083281147</v>
      </c>
      <c r="AS17">
        <v>4.253845427676894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23.742302252363991</v>
      </c>
      <c r="BB17">
        <f t="shared" si="0"/>
        <v>544.25535928744546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281.77637769210935</v>
      </c>
      <c r="L18">
        <v>0</v>
      </c>
      <c r="M18">
        <v>19.455515937048911</v>
      </c>
      <c r="N18">
        <v>19.171566057738325</v>
      </c>
      <c r="O18">
        <v>72.308848954538533</v>
      </c>
      <c r="P18">
        <v>24.30713175929943</v>
      </c>
      <c r="Q18">
        <v>5.0077283745907462</v>
      </c>
      <c r="R18">
        <v>9.448969462541319</v>
      </c>
      <c r="S18">
        <v>5.8644437072058526</v>
      </c>
      <c r="T18">
        <v>0</v>
      </c>
      <c r="U18">
        <v>40.962809126651429</v>
      </c>
      <c r="V18">
        <v>0</v>
      </c>
      <c r="W18">
        <v>4.7890353982300891</v>
      </c>
      <c r="X18">
        <v>14.372150015183722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0.58712632070548954</v>
      </c>
      <c r="AE18">
        <v>0</v>
      </c>
      <c r="AF18">
        <v>6.2060329416614479</v>
      </c>
      <c r="AG18">
        <v>29.76791718221666</v>
      </c>
      <c r="AH18">
        <v>0</v>
      </c>
      <c r="AI18">
        <v>0</v>
      </c>
      <c r="AJ18">
        <v>0</v>
      </c>
      <c r="AK18">
        <v>23.360633010436228</v>
      </c>
      <c r="AL18">
        <v>1.907179626278618</v>
      </c>
      <c r="AM18">
        <v>0</v>
      </c>
      <c r="AN18">
        <v>0</v>
      </c>
      <c r="AO18">
        <v>0</v>
      </c>
      <c r="AP18">
        <v>1.294015115842204</v>
      </c>
      <c r="AQ18">
        <v>0</v>
      </c>
      <c r="AR18">
        <v>3.1516991083281147</v>
      </c>
      <c r="AS18">
        <v>4.253845427676894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23.742108454124228</v>
      </c>
      <c r="BB18">
        <f t="shared" si="0"/>
        <v>544.25091676415911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281.78101401363546</v>
      </c>
      <c r="L19">
        <v>0</v>
      </c>
      <c r="M19">
        <v>30.003815255938736</v>
      </c>
      <c r="N19">
        <v>25.001621072451137</v>
      </c>
      <c r="O19">
        <v>72.308848954538533</v>
      </c>
      <c r="P19">
        <v>24.30713175929943</v>
      </c>
      <c r="Q19">
        <v>5.0077283745907462</v>
      </c>
      <c r="R19">
        <v>9.448969462541319</v>
      </c>
      <c r="S19">
        <v>5.8644437072058526</v>
      </c>
      <c r="T19">
        <v>0</v>
      </c>
      <c r="U19">
        <v>40.962809126651429</v>
      </c>
      <c r="V19">
        <v>0</v>
      </c>
      <c r="W19">
        <v>4.7890353982300891</v>
      </c>
      <c r="X19">
        <v>14.372150015183722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0.58712632070548954</v>
      </c>
      <c r="AE19">
        <v>0</v>
      </c>
      <c r="AF19">
        <v>6.2060329416614479</v>
      </c>
      <c r="AG19">
        <v>29.76791718221666</v>
      </c>
      <c r="AH19">
        <v>0</v>
      </c>
      <c r="AI19">
        <v>0</v>
      </c>
      <c r="AJ19">
        <v>0</v>
      </c>
      <c r="AK19">
        <v>23.360633010436228</v>
      </c>
      <c r="AL19">
        <v>1.907179626278618</v>
      </c>
      <c r="AM19">
        <v>2.3437925781673972</v>
      </c>
      <c r="AN19">
        <v>0</v>
      </c>
      <c r="AO19">
        <v>0</v>
      </c>
      <c r="AP19">
        <v>1.294015115842204</v>
      </c>
      <c r="AQ19">
        <v>0</v>
      </c>
      <c r="AR19">
        <v>3.1516991083281147</v>
      </c>
      <c r="AS19">
        <v>4.253845427676894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24.524887993275978</v>
      </c>
      <c r="BB19">
        <f t="shared" si="0"/>
        <v>562.19492045830339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281.77553546269792</v>
      </c>
      <c r="L20">
        <v>0</v>
      </c>
      <c r="M20">
        <v>30.003815255938736</v>
      </c>
      <c r="N20">
        <v>25.001621072451137</v>
      </c>
      <c r="O20">
        <v>72.308848954538533</v>
      </c>
      <c r="P20">
        <v>24.30713175929943</v>
      </c>
      <c r="Q20">
        <v>4.9998935682708376</v>
      </c>
      <c r="R20">
        <v>9.3041025680355265</v>
      </c>
      <c r="S20">
        <v>5.7063919962763787</v>
      </c>
      <c r="T20">
        <v>0</v>
      </c>
      <c r="U20">
        <v>40.962809126651429</v>
      </c>
      <c r="V20">
        <v>0</v>
      </c>
      <c r="W20">
        <v>4.7890353982300891</v>
      </c>
      <c r="X20">
        <v>14.372150015183722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0.58712632070548954</v>
      </c>
      <c r="AE20">
        <v>0</v>
      </c>
      <c r="AF20">
        <v>6.2060329416614479</v>
      </c>
      <c r="AG20">
        <v>29.76791718221666</v>
      </c>
      <c r="AH20">
        <v>0</v>
      </c>
      <c r="AI20">
        <v>0</v>
      </c>
      <c r="AJ20">
        <v>0</v>
      </c>
      <c r="AK20">
        <v>23.360633010436228</v>
      </c>
      <c r="AL20">
        <v>1.907179626278618</v>
      </c>
      <c r="AM20">
        <v>2.3437925781673972</v>
      </c>
      <c r="AN20">
        <v>0</v>
      </c>
      <c r="AO20">
        <v>0</v>
      </c>
      <c r="AP20">
        <v>1.294015115842204</v>
      </c>
      <c r="AQ20">
        <v>0</v>
      </c>
      <c r="AR20">
        <v>3.1516991083281147</v>
      </c>
      <c r="AS20">
        <v>4.253845427676894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24.511669497235427</v>
      </c>
      <c r="BB20">
        <f t="shared" si="0"/>
        <v>561.89190699165135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281.78101401363546</v>
      </c>
      <c r="L21">
        <v>0</v>
      </c>
      <c r="M21">
        <v>30.003815255938736</v>
      </c>
      <c r="N21">
        <v>25.001621072451137</v>
      </c>
      <c r="O21">
        <v>72.308848954538533</v>
      </c>
      <c r="P21">
        <v>24.30713175929943</v>
      </c>
      <c r="Q21">
        <v>5.0077283745907462</v>
      </c>
      <c r="R21">
        <v>9.5797722897254349</v>
      </c>
      <c r="S21">
        <v>5.8577182360604292</v>
      </c>
      <c r="T21">
        <v>0</v>
      </c>
      <c r="U21">
        <v>40.962809126651429</v>
      </c>
      <c r="V21">
        <v>0</v>
      </c>
      <c r="W21">
        <v>4.7890353982300891</v>
      </c>
      <c r="X21">
        <v>14.372150015183722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0.58712632070548954</v>
      </c>
      <c r="AE21">
        <v>0</v>
      </c>
      <c r="AF21">
        <v>6.2060329416614479</v>
      </c>
      <c r="AG21">
        <v>29.76791718221666</v>
      </c>
      <c r="AH21">
        <v>0</v>
      </c>
      <c r="AI21">
        <v>0</v>
      </c>
      <c r="AJ21">
        <v>0</v>
      </c>
      <c r="AK21">
        <v>23.360633010436228</v>
      </c>
      <c r="AL21">
        <v>1.907179626278618</v>
      </c>
      <c r="AM21">
        <v>2.3437925781673972</v>
      </c>
      <c r="AN21">
        <v>0</v>
      </c>
      <c r="AO21">
        <v>0</v>
      </c>
      <c r="AP21">
        <v>1.0127075616781465</v>
      </c>
      <c r="AQ21">
        <v>0</v>
      </c>
      <c r="AR21">
        <v>4.3638911083281151</v>
      </c>
      <c r="AS21">
        <v>4.253845427676894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24.568985396594336</v>
      </c>
      <c r="BB21">
        <f t="shared" si="0"/>
        <v>563.20578485685962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281.77637769210935</v>
      </c>
      <c r="L22">
        <v>0</v>
      </c>
      <c r="M22">
        <v>30.003815255938736</v>
      </c>
      <c r="N22">
        <v>25.001621072451137</v>
      </c>
      <c r="O22">
        <v>72.308848954538533</v>
      </c>
      <c r="P22">
        <v>24.30713175929943</v>
      </c>
      <c r="Q22">
        <v>5.0077283745907462</v>
      </c>
      <c r="R22">
        <v>9.5797722897254349</v>
      </c>
      <c r="S22">
        <v>5.8577182360604292</v>
      </c>
      <c r="T22">
        <v>0</v>
      </c>
      <c r="U22">
        <v>40.962809126651429</v>
      </c>
      <c r="V22">
        <v>0</v>
      </c>
      <c r="W22">
        <v>4.7890353982300891</v>
      </c>
      <c r="X22">
        <v>14.372150015183722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0.58712632070548954</v>
      </c>
      <c r="AE22">
        <v>0</v>
      </c>
      <c r="AF22">
        <v>6.2060329416614479</v>
      </c>
      <c r="AG22">
        <v>29.76791718221666</v>
      </c>
      <c r="AH22">
        <v>0</v>
      </c>
      <c r="AI22">
        <v>0</v>
      </c>
      <c r="AJ22">
        <v>0</v>
      </c>
      <c r="AK22">
        <v>23.360633010436228</v>
      </c>
      <c r="AL22">
        <v>1.907179626278618</v>
      </c>
      <c r="AM22">
        <v>2.3437925781673972</v>
      </c>
      <c r="AN22">
        <v>0</v>
      </c>
      <c r="AO22">
        <v>0</v>
      </c>
      <c r="AP22">
        <v>1.0127075616781465</v>
      </c>
      <c r="AQ22">
        <v>0</v>
      </c>
      <c r="AR22">
        <v>4.3638911083281151</v>
      </c>
      <c r="AS22">
        <v>4.253845427676894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24.568791598354572</v>
      </c>
      <c r="BB22">
        <f t="shared" si="0"/>
        <v>563.20134233357339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281.77554271625542</v>
      </c>
      <c r="L23">
        <v>0</v>
      </c>
      <c r="M23">
        <v>46.758169405745363</v>
      </c>
      <c r="N23">
        <v>46.205309676462953</v>
      </c>
      <c r="O23">
        <v>72.308848954538533</v>
      </c>
      <c r="P23">
        <v>24.30713175929943</v>
      </c>
      <c r="Q23">
        <v>4.9970315531561615</v>
      </c>
      <c r="R23">
        <v>8.6580343360101377</v>
      </c>
      <c r="S23">
        <v>5.4803334671838115</v>
      </c>
      <c r="T23">
        <v>0</v>
      </c>
      <c r="U23">
        <v>40.962809126651429</v>
      </c>
      <c r="V23">
        <v>0</v>
      </c>
      <c r="W23">
        <v>4.7890353982300891</v>
      </c>
      <c r="X23">
        <v>14.372150015183722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0.58712632070548954</v>
      </c>
      <c r="AE23">
        <v>0</v>
      </c>
      <c r="AF23">
        <v>6.2060329416614479</v>
      </c>
      <c r="AG23">
        <v>29.76791718221666</v>
      </c>
      <c r="AH23">
        <v>1.26062301022751</v>
      </c>
      <c r="AI23">
        <v>0</v>
      </c>
      <c r="AJ23">
        <v>0</v>
      </c>
      <c r="AK23">
        <v>23.360633010436228</v>
      </c>
      <c r="AL23">
        <v>9.5358996885655127</v>
      </c>
      <c r="AM23">
        <v>2.3437925781673972</v>
      </c>
      <c r="AN23">
        <v>0</v>
      </c>
      <c r="AO23">
        <v>0</v>
      </c>
      <c r="AP23">
        <v>1.0127075616781465</v>
      </c>
      <c r="AQ23">
        <v>0</v>
      </c>
      <c r="AR23">
        <v>4.3638911083281151</v>
      </c>
      <c r="AS23">
        <v>4.253845427676894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26.472226966964264</v>
      </c>
      <c r="BB23">
        <f t="shared" si="0"/>
        <v>606.834638271416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281.77812350154522</v>
      </c>
      <c r="L24">
        <v>0</v>
      </c>
      <c r="M24">
        <v>58.49461832214331</v>
      </c>
      <c r="N24">
        <v>51.239900926698873</v>
      </c>
      <c r="O24">
        <v>72.308848954538533</v>
      </c>
      <c r="P24">
        <v>24.30713175929943</v>
      </c>
      <c r="Q24">
        <v>4.9970315531561615</v>
      </c>
      <c r="R24">
        <v>7.9946756330874198</v>
      </c>
      <c r="S24">
        <v>5.473597009109989</v>
      </c>
      <c r="T24">
        <v>0</v>
      </c>
      <c r="U24">
        <v>40.962809126651429</v>
      </c>
      <c r="V24">
        <v>0</v>
      </c>
      <c r="W24">
        <v>4.7890353982300891</v>
      </c>
      <c r="X24">
        <v>14.372150015183722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0.58712632070548954</v>
      </c>
      <c r="AE24">
        <v>0</v>
      </c>
      <c r="AF24">
        <v>6.2060329416614479</v>
      </c>
      <c r="AG24">
        <v>29.76791718221666</v>
      </c>
      <c r="AH24">
        <v>10.379130378522229</v>
      </c>
      <c r="AI24">
        <v>0</v>
      </c>
      <c r="AJ24">
        <v>0</v>
      </c>
      <c r="AK24">
        <v>23.360633010436228</v>
      </c>
      <c r="AL24">
        <v>9.5358996885655127</v>
      </c>
      <c r="AM24">
        <v>2.3437925781673972</v>
      </c>
      <c r="AN24">
        <v>0</v>
      </c>
      <c r="AO24">
        <v>0</v>
      </c>
      <c r="AP24">
        <v>0.84392266249217285</v>
      </c>
      <c r="AQ24">
        <v>10.951683319557503</v>
      </c>
      <c r="AR24">
        <v>4.3638911083281151</v>
      </c>
      <c r="AS24">
        <v>4.253845427676894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27.977233106991239</v>
      </c>
      <c r="BB24">
        <f t="shared" si="0"/>
        <v>641.33456371098259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281.77554271625542</v>
      </c>
      <c r="L25">
        <v>0</v>
      </c>
      <c r="M25">
        <v>62.781527403414188</v>
      </c>
      <c r="N25">
        <v>51.239900926698873</v>
      </c>
      <c r="O25">
        <v>72.308848954538533</v>
      </c>
      <c r="P25">
        <v>24.30713175929943</v>
      </c>
      <c r="Q25">
        <v>4.9970315531561615</v>
      </c>
      <c r="R25">
        <v>7.9946756330874198</v>
      </c>
      <c r="S25">
        <v>5.473597009109989</v>
      </c>
      <c r="T25">
        <v>0</v>
      </c>
      <c r="U25">
        <v>40.051791442816828</v>
      </c>
      <c r="V25">
        <v>0</v>
      </c>
      <c r="W25">
        <v>4.7890353982300891</v>
      </c>
      <c r="X25">
        <v>14.369951622413812</v>
      </c>
      <c r="Y25">
        <v>0</v>
      </c>
      <c r="Z25">
        <v>0</v>
      </c>
      <c r="AA25">
        <v>0</v>
      </c>
      <c r="AB25">
        <v>1.4827309999999996</v>
      </c>
      <c r="AC25">
        <v>0</v>
      </c>
      <c r="AD25">
        <v>0.58712632070548954</v>
      </c>
      <c r="AE25">
        <v>0</v>
      </c>
      <c r="AF25">
        <v>6.2060329416614479</v>
      </c>
      <c r="AG25">
        <v>29.76791718221666</v>
      </c>
      <c r="AH25">
        <v>14.83333162147777</v>
      </c>
      <c r="AI25">
        <v>0</v>
      </c>
      <c r="AJ25">
        <v>0</v>
      </c>
      <c r="AK25">
        <v>23.360633010436228</v>
      </c>
      <c r="AL25">
        <v>9.5358996885655127</v>
      </c>
      <c r="AM25">
        <v>4.6875851563347943</v>
      </c>
      <c r="AN25">
        <v>0</v>
      </c>
      <c r="AO25">
        <v>0</v>
      </c>
      <c r="AP25">
        <v>0.84392266249217285</v>
      </c>
      <c r="AQ25">
        <v>10.951683319557503</v>
      </c>
      <c r="AR25">
        <v>4.3638911083281151</v>
      </c>
      <c r="AS25">
        <v>4.253845427676894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28.464279895284143</v>
      </c>
      <c r="BB25">
        <f t="shared" si="0"/>
        <v>652.49935396318915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281.77812350154522</v>
      </c>
      <c r="L26">
        <v>0</v>
      </c>
      <c r="M26">
        <v>62.781527403414188</v>
      </c>
      <c r="N26">
        <v>51.239900926698873</v>
      </c>
      <c r="O26">
        <v>72.308848954538533</v>
      </c>
      <c r="P26">
        <v>24.30713175929943</v>
      </c>
      <c r="Q26">
        <v>3.5058499704613992</v>
      </c>
      <c r="R26">
        <v>7.7028227052494307</v>
      </c>
      <c r="S26">
        <v>5.2216229950985324</v>
      </c>
      <c r="T26">
        <v>0</v>
      </c>
      <c r="U26">
        <v>40.051791442816828</v>
      </c>
      <c r="V26">
        <v>0</v>
      </c>
      <c r="W26">
        <v>4.7911476285244419</v>
      </c>
      <c r="X26">
        <v>14.369951622413812</v>
      </c>
      <c r="Y26">
        <v>0</v>
      </c>
      <c r="Z26">
        <v>0</v>
      </c>
      <c r="AA26">
        <v>0</v>
      </c>
      <c r="AB26">
        <v>1.4827309999999996</v>
      </c>
      <c r="AC26">
        <v>0</v>
      </c>
      <c r="AD26">
        <v>0.58712632070548954</v>
      </c>
      <c r="AE26">
        <v>2.281627110415362</v>
      </c>
      <c r="AF26">
        <v>6.2060329416614479</v>
      </c>
      <c r="AG26">
        <v>29.76791718221666</v>
      </c>
      <c r="AH26">
        <v>20.758260308182006</v>
      </c>
      <c r="AI26">
        <v>0</v>
      </c>
      <c r="AJ26">
        <v>0</v>
      </c>
      <c r="AK26">
        <v>23.360633010436228</v>
      </c>
      <c r="AL26">
        <v>9.5358996885655127</v>
      </c>
      <c r="AM26">
        <v>4.6875851563347943</v>
      </c>
      <c r="AN26">
        <v>0</v>
      </c>
      <c r="AO26">
        <v>0</v>
      </c>
      <c r="AP26">
        <v>0.73139954915466499</v>
      </c>
      <c r="AQ26">
        <v>21.903367340221251</v>
      </c>
      <c r="AR26">
        <v>4.3638911083281151</v>
      </c>
      <c r="AS26">
        <v>4.253845427676894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29.17552366525543</v>
      </c>
      <c r="BB26">
        <f t="shared" si="0"/>
        <v>668.80351138870344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330.93890206577038</v>
      </c>
      <c r="L27">
        <v>0</v>
      </c>
      <c r="M27">
        <v>62.781527403414188</v>
      </c>
      <c r="N27">
        <v>51.239900926698873</v>
      </c>
      <c r="O27">
        <v>72.308848954538533</v>
      </c>
      <c r="P27">
        <v>24.30713175929943</v>
      </c>
      <c r="Q27">
        <v>6.252757361830068</v>
      </c>
      <c r="R27">
        <v>11.57785207176396</v>
      </c>
      <c r="S27">
        <v>10.531892212006493</v>
      </c>
      <c r="T27">
        <v>0</v>
      </c>
      <c r="U27">
        <v>40.051791442816828</v>
      </c>
      <c r="V27">
        <v>4.8946948554444702</v>
      </c>
      <c r="W27">
        <v>12.086955723992112</v>
      </c>
      <c r="X27">
        <v>48.277304362219233</v>
      </c>
      <c r="Y27">
        <v>0</v>
      </c>
      <c r="Z27">
        <v>0.48311999999999994</v>
      </c>
      <c r="AA27">
        <v>0</v>
      </c>
      <c r="AB27">
        <v>1.4827309999999996</v>
      </c>
      <c r="AC27">
        <v>0</v>
      </c>
      <c r="AD27">
        <v>0.58712632070548954</v>
      </c>
      <c r="AE27">
        <v>7.3012071116677095</v>
      </c>
      <c r="AF27">
        <v>6.2060329416614479</v>
      </c>
      <c r="AG27">
        <v>29.76791718221666</v>
      </c>
      <c r="AH27">
        <v>20.758260308182006</v>
      </c>
      <c r="AI27">
        <v>0</v>
      </c>
      <c r="AJ27">
        <v>0</v>
      </c>
      <c r="AK27">
        <v>23.360633010436228</v>
      </c>
      <c r="AL27">
        <v>9.5358996885655127</v>
      </c>
      <c r="AM27">
        <v>7.0313777345021915</v>
      </c>
      <c r="AN27">
        <v>0</v>
      </c>
      <c r="AO27">
        <v>0</v>
      </c>
      <c r="AP27">
        <v>1.0127075616781465</v>
      </c>
      <c r="AQ27">
        <v>21.903367340221251</v>
      </c>
      <c r="AR27">
        <v>4.3638911083281151</v>
      </c>
      <c r="AS27">
        <v>4.253845427676894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33.99584285160153</v>
      </c>
      <c r="BB27">
        <f t="shared" si="0"/>
        <v>779.30183302403441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396.00039764518641</v>
      </c>
      <c r="L28">
        <v>0</v>
      </c>
      <c r="M28">
        <v>62.781527403414188</v>
      </c>
      <c r="N28">
        <v>51.239900926698873</v>
      </c>
      <c r="O28">
        <v>72.308848954538533</v>
      </c>
      <c r="P28">
        <v>24.30713175929943</v>
      </c>
      <c r="Q28">
        <v>9.470836754042967</v>
      </c>
      <c r="R28">
        <v>15.559076066682188</v>
      </c>
      <c r="S28">
        <v>11.439868042492835</v>
      </c>
      <c r="T28">
        <v>0</v>
      </c>
      <c r="U28">
        <v>40.051791442816828</v>
      </c>
      <c r="V28">
        <v>7.6643153904909811</v>
      </c>
      <c r="W28">
        <v>9.8712033398821202</v>
      </c>
      <c r="X28">
        <v>53.036561080762056</v>
      </c>
      <c r="Y28">
        <v>0</v>
      </c>
      <c r="Z28">
        <v>2.8784288866624919</v>
      </c>
      <c r="AA28">
        <v>0</v>
      </c>
      <c r="AB28">
        <v>1.4827309999999996</v>
      </c>
      <c r="AC28">
        <v>0</v>
      </c>
      <c r="AD28">
        <v>0.58712632070548954</v>
      </c>
      <c r="AE28">
        <v>7.3012071116677095</v>
      </c>
      <c r="AF28">
        <v>6.2060329416614479</v>
      </c>
      <c r="AG28">
        <v>29.76791718221666</v>
      </c>
      <c r="AH28">
        <v>20.758260308182006</v>
      </c>
      <c r="AI28">
        <v>0</v>
      </c>
      <c r="AJ28">
        <v>0</v>
      </c>
      <c r="AK28">
        <v>23.360633010436228</v>
      </c>
      <c r="AL28">
        <v>9.5358996885655127</v>
      </c>
      <c r="AM28">
        <v>7.0313777345021915</v>
      </c>
      <c r="AN28">
        <v>0</v>
      </c>
      <c r="AO28">
        <v>0</v>
      </c>
      <c r="AP28">
        <v>1.0127075616781465</v>
      </c>
      <c r="AQ28">
        <v>21.903367340221251</v>
      </c>
      <c r="AR28">
        <v>4.3638911083281151</v>
      </c>
      <c r="AS28">
        <v>4.253845427676894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37.376510169124238</v>
      </c>
      <c r="BB28">
        <f t="shared" si="0"/>
        <v>856.79837425968708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419.00078336741751</v>
      </c>
      <c r="L29">
        <v>0</v>
      </c>
      <c r="M29">
        <v>62.781527403414188</v>
      </c>
      <c r="N29">
        <v>51.239900926698873</v>
      </c>
      <c r="O29">
        <v>72.308848954538533</v>
      </c>
      <c r="P29">
        <v>24.30713175929943</v>
      </c>
      <c r="Q29">
        <v>9.470836754042967</v>
      </c>
      <c r="R29">
        <v>18.330605244990608</v>
      </c>
      <c r="S29">
        <v>11.439868042492835</v>
      </c>
      <c r="T29">
        <v>0</v>
      </c>
      <c r="U29">
        <v>40.051791442816828</v>
      </c>
      <c r="V29">
        <v>7.9649635307581024</v>
      </c>
      <c r="W29">
        <v>11.396430722534566</v>
      </c>
      <c r="X29">
        <v>64.78790242729761</v>
      </c>
      <c r="Y29">
        <v>0</v>
      </c>
      <c r="Z29">
        <v>3.1402800000000002</v>
      </c>
      <c r="AA29">
        <v>1.6654462166562305</v>
      </c>
      <c r="AB29">
        <v>1.4827309999999996</v>
      </c>
      <c r="AC29">
        <v>0</v>
      </c>
      <c r="AD29">
        <v>4.0511729127530787</v>
      </c>
      <c r="AE29">
        <v>14.602414223335419</v>
      </c>
      <c r="AF29">
        <v>12.412065883322896</v>
      </c>
      <c r="AG29">
        <v>29.76791718221666</v>
      </c>
      <c r="AH29">
        <v>31.13739068670424</v>
      </c>
      <c r="AI29">
        <v>0</v>
      </c>
      <c r="AJ29">
        <v>0</v>
      </c>
      <c r="AK29">
        <v>23.360633010436228</v>
      </c>
      <c r="AL29">
        <v>9.5358996885655127</v>
      </c>
      <c r="AM29">
        <v>7.0313777345021915</v>
      </c>
      <c r="AN29">
        <v>0</v>
      </c>
      <c r="AO29">
        <v>0</v>
      </c>
      <c r="AP29">
        <v>1.0127075616781465</v>
      </c>
      <c r="AQ29">
        <v>31.03716</v>
      </c>
      <c r="AR29">
        <v>5.818521783343769</v>
      </c>
      <c r="AS29">
        <v>4.253845427676894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40.687708432497168</v>
      </c>
      <c r="BB29">
        <f t="shared" si="0"/>
        <v>932.702445454996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448.99896234329361</v>
      </c>
      <c r="L30">
        <v>0</v>
      </c>
      <c r="M30">
        <v>62.781527403414188</v>
      </c>
      <c r="N30">
        <v>51.239900926698873</v>
      </c>
      <c r="O30">
        <v>72.308848954538533</v>
      </c>
      <c r="P30">
        <v>24.30713175929943</v>
      </c>
      <c r="Q30">
        <v>9.470836754042967</v>
      </c>
      <c r="R30">
        <v>18.330605244990608</v>
      </c>
      <c r="S30">
        <v>11.439868042492835</v>
      </c>
      <c r="T30">
        <v>0</v>
      </c>
      <c r="U30">
        <v>40.051791442816828</v>
      </c>
      <c r="V30">
        <v>7.9649635307581024</v>
      </c>
      <c r="W30">
        <v>11.396430722534566</v>
      </c>
      <c r="X30">
        <v>64.78790242729761</v>
      </c>
      <c r="Y30">
        <v>0</v>
      </c>
      <c r="Z30">
        <v>5.7568577733249837</v>
      </c>
      <c r="AA30">
        <v>6.1704790256731368</v>
      </c>
      <c r="AB30">
        <v>2.3723694216238775</v>
      </c>
      <c r="AC30">
        <v>0</v>
      </c>
      <c r="AD30">
        <v>8.1023458255061573</v>
      </c>
      <c r="AE30">
        <v>21.972069821331665</v>
      </c>
      <c r="AF30">
        <v>18.618098116677103</v>
      </c>
      <c r="AG30">
        <v>29.76791718221666</v>
      </c>
      <c r="AH30">
        <v>41.516520616364012</v>
      </c>
      <c r="AI30">
        <v>1.6979485208724689</v>
      </c>
      <c r="AJ30">
        <v>0</v>
      </c>
      <c r="AK30">
        <v>23.360633010436228</v>
      </c>
      <c r="AL30">
        <v>9.5358996885655127</v>
      </c>
      <c r="AM30">
        <v>7.0313777345021915</v>
      </c>
      <c r="AN30">
        <v>0</v>
      </c>
      <c r="AO30">
        <v>0</v>
      </c>
      <c r="AP30">
        <v>1.0127075616781465</v>
      </c>
      <c r="AQ30">
        <v>32.633356659778755</v>
      </c>
      <c r="AR30">
        <v>16.485811108328114</v>
      </c>
      <c r="AS30">
        <v>4.253845427676894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44.030740894553425</v>
      </c>
      <c r="BB30">
        <f t="shared" si="0"/>
        <v>1009.3362661521805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440.00008152661735</v>
      </c>
      <c r="L31">
        <v>0</v>
      </c>
      <c r="M31">
        <v>62.781527403414188</v>
      </c>
      <c r="N31">
        <v>51.239900926698873</v>
      </c>
      <c r="O31">
        <v>72.308848954538533</v>
      </c>
      <c r="P31">
        <v>24.30713175929943</v>
      </c>
      <c r="Q31">
        <v>9.470836754042967</v>
      </c>
      <c r="R31">
        <v>18.330605244990608</v>
      </c>
      <c r="S31">
        <v>11.439868042492835</v>
      </c>
      <c r="T31">
        <v>0</v>
      </c>
      <c r="U31">
        <v>40.051791442816828</v>
      </c>
      <c r="V31">
        <v>7.9649635307581024</v>
      </c>
      <c r="W31">
        <v>9.8712033398821202</v>
      </c>
      <c r="X31">
        <v>53.043833471437161</v>
      </c>
      <c r="Y31">
        <v>0</v>
      </c>
      <c r="Z31">
        <v>7.8748560000000003</v>
      </c>
      <c r="AA31">
        <v>7.8067800000000016</v>
      </c>
      <c r="AB31">
        <v>11.683920494051344</v>
      </c>
      <c r="AC31">
        <v>0</v>
      </c>
      <c r="AD31">
        <v>12.153518738259235</v>
      </c>
      <c r="AE31">
        <v>21.978914983510748</v>
      </c>
      <c r="AF31">
        <v>20.686775999999998</v>
      </c>
      <c r="AG31">
        <v>29.76791718221666</v>
      </c>
      <c r="AH31">
        <v>51.265339489772487</v>
      </c>
      <c r="AI31">
        <v>7.3577775208724674</v>
      </c>
      <c r="AJ31">
        <v>0</v>
      </c>
      <c r="AK31">
        <v>23.360633010436228</v>
      </c>
      <c r="AL31">
        <v>9.5358996885655127</v>
      </c>
      <c r="AM31">
        <v>7.0313777345021915</v>
      </c>
      <c r="AN31">
        <v>0</v>
      </c>
      <c r="AO31">
        <v>0</v>
      </c>
      <c r="AP31">
        <v>2.8130760000000001</v>
      </c>
      <c r="AQ31">
        <v>32.855050659778748</v>
      </c>
      <c r="AR31">
        <v>16.485811108328114</v>
      </c>
      <c r="AS31">
        <v>7.3260668453350029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44.759202068239347</v>
      </c>
      <c r="BB31">
        <f t="shared" si="0"/>
        <v>1026.0351057843784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474.00037621541685</v>
      </c>
      <c r="L32">
        <v>0</v>
      </c>
      <c r="M32">
        <v>62.781527403414188</v>
      </c>
      <c r="N32">
        <v>51.239900926698873</v>
      </c>
      <c r="O32">
        <v>72.308848954538533</v>
      </c>
      <c r="P32">
        <v>24.30713175929943</v>
      </c>
      <c r="Q32">
        <v>9.470836754042967</v>
      </c>
      <c r="R32">
        <v>18.330605244990608</v>
      </c>
      <c r="S32">
        <v>11.439868042492835</v>
      </c>
      <c r="T32">
        <v>0</v>
      </c>
      <c r="U32">
        <v>40.051791442816828</v>
      </c>
      <c r="V32">
        <v>7.9649635307581024</v>
      </c>
      <c r="W32">
        <v>9.8712033398821202</v>
      </c>
      <c r="X32">
        <v>53.043833471437161</v>
      </c>
      <c r="Y32">
        <v>0</v>
      </c>
      <c r="Z32">
        <v>7.8748560000000003</v>
      </c>
      <c r="AA32">
        <v>12.317364</v>
      </c>
      <c r="AB32">
        <v>11.683920494051344</v>
      </c>
      <c r="AC32">
        <v>0</v>
      </c>
      <c r="AD32">
        <v>12.153518738259235</v>
      </c>
      <c r="AE32">
        <v>21.978914983510748</v>
      </c>
      <c r="AF32">
        <v>20.686775999999998</v>
      </c>
      <c r="AG32">
        <v>29.76791718221666</v>
      </c>
      <c r="AH32">
        <v>51.895650994886232</v>
      </c>
      <c r="AI32">
        <v>7.3577775208724674</v>
      </c>
      <c r="AJ32">
        <v>0</v>
      </c>
      <c r="AK32">
        <v>23.360633010436228</v>
      </c>
      <c r="AL32">
        <v>9.5358996885655127</v>
      </c>
      <c r="AM32">
        <v>7.0313777345021915</v>
      </c>
      <c r="AN32">
        <v>0</v>
      </c>
      <c r="AO32">
        <v>0</v>
      </c>
      <c r="AP32">
        <v>2.8130760000000001</v>
      </c>
      <c r="AQ32">
        <v>43.806734680442503</v>
      </c>
      <c r="AR32">
        <v>7.7580288916718834</v>
      </c>
      <c r="AS32">
        <v>7.3260668453350029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46.48826291375245</v>
      </c>
      <c r="BB32">
        <f t="shared" si="0"/>
        <v>1065.6711369367861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511.20878143654392</v>
      </c>
      <c r="L33">
        <v>0</v>
      </c>
      <c r="M33">
        <v>62.781527403414188</v>
      </c>
      <c r="N33">
        <v>51.239900926698873</v>
      </c>
      <c r="O33">
        <v>72.308848954538533</v>
      </c>
      <c r="P33">
        <v>24.30713175929943</v>
      </c>
      <c r="Q33">
        <v>9.470836754042967</v>
      </c>
      <c r="R33">
        <v>18.330605244990608</v>
      </c>
      <c r="S33">
        <v>11.439868042492835</v>
      </c>
      <c r="T33">
        <v>0</v>
      </c>
      <c r="U33">
        <v>40.051791442816828</v>
      </c>
      <c r="V33">
        <v>7.9649635307581024</v>
      </c>
      <c r="W33">
        <v>9.1695609054951603</v>
      </c>
      <c r="X33">
        <v>43.196941544105982</v>
      </c>
      <c r="Y33">
        <v>0</v>
      </c>
      <c r="Z33">
        <v>7.8748560000000003</v>
      </c>
      <c r="AA33">
        <v>12.317364</v>
      </c>
      <c r="AB33">
        <v>11.683920494051344</v>
      </c>
      <c r="AC33">
        <v>0</v>
      </c>
      <c r="AD33">
        <v>12.153518738259235</v>
      </c>
      <c r="AE33">
        <v>21.978914983510748</v>
      </c>
      <c r="AF33">
        <v>20.686775999999998</v>
      </c>
      <c r="AG33">
        <v>29.76791718221666</v>
      </c>
      <c r="AH33">
        <v>51.895650994886232</v>
      </c>
      <c r="AI33">
        <v>7.3577775208724674</v>
      </c>
      <c r="AJ33">
        <v>0</v>
      </c>
      <c r="AK33">
        <v>23.360633010436228</v>
      </c>
      <c r="AL33">
        <v>9.5358996885655127</v>
      </c>
      <c r="AM33">
        <v>7.0313777345021915</v>
      </c>
      <c r="AN33">
        <v>0</v>
      </c>
      <c r="AO33">
        <v>0</v>
      </c>
      <c r="AP33">
        <v>2.8130760000000001</v>
      </c>
      <c r="AQ33">
        <v>43.806734680442503</v>
      </c>
      <c r="AR33">
        <v>5.818521783343769</v>
      </c>
      <c r="AS33">
        <v>7.3260668453350029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47.521574118547605</v>
      </c>
      <c r="BB33">
        <f t="shared" si="0"/>
        <v>1089.358189483072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496.00023207034184</v>
      </c>
      <c r="L34">
        <v>0</v>
      </c>
      <c r="M34">
        <v>62.781527403414188</v>
      </c>
      <c r="N34">
        <v>51.239900926698873</v>
      </c>
      <c r="O34">
        <v>72.308848954538533</v>
      </c>
      <c r="P34">
        <v>24.30713175929943</v>
      </c>
      <c r="Q34">
        <v>9.470836754042967</v>
      </c>
      <c r="R34">
        <v>18.330605244990608</v>
      </c>
      <c r="S34">
        <v>11.439868042492835</v>
      </c>
      <c r="T34">
        <v>0</v>
      </c>
      <c r="U34">
        <v>40.051791442816828</v>
      </c>
      <c r="V34">
        <v>7.9649635307581024</v>
      </c>
      <c r="W34">
        <v>9.1695609054951603</v>
      </c>
      <c r="X34">
        <v>43.196941544105982</v>
      </c>
      <c r="Y34">
        <v>0</v>
      </c>
      <c r="Z34">
        <v>5.7568577733249837</v>
      </c>
      <c r="AA34">
        <v>12.317364</v>
      </c>
      <c r="AB34">
        <v>11.683920494051344</v>
      </c>
      <c r="AC34">
        <v>0</v>
      </c>
      <c r="AD34">
        <v>12.153518738259235</v>
      </c>
      <c r="AE34">
        <v>21.978914983510748</v>
      </c>
      <c r="AF34">
        <v>20.686775999999998</v>
      </c>
      <c r="AG34">
        <v>29.76791718221666</v>
      </c>
      <c r="AH34">
        <v>51.895650994886232</v>
      </c>
      <c r="AI34">
        <v>7.3577775208724674</v>
      </c>
      <c r="AJ34">
        <v>0</v>
      </c>
      <c r="AK34">
        <v>23.360633010436228</v>
      </c>
      <c r="AL34">
        <v>9.5358996885655127</v>
      </c>
      <c r="AM34">
        <v>7.0313777345021915</v>
      </c>
      <c r="AN34">
        <v>0</v>
      </c>
      <c r="AO34">
        <v>0</v>
      </c>
      <c r="AP34">
        <v>2.8130760000000001</v>
      </c>
      <c r="AQ34">
        <v>43.806734680442503</v>
      </c>
      <c r="AR34">
        <v>5.818521783343769</v>
      </c>
      <c r="AS34">
        <v>7.3260668453350029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46.797324429165357</v>
      </c>
      <c r="BB34">
        <f t="shared" si="0"/>
        <v>1072.7558915795767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511.20878143654392</v>
      </c>
      <c r="L35">
        <v>0</v>
      </c>
      <c r="M35">
        <v>62.781527403414188</v>
      </c>
      <c r="N35">
        <v>51.239900926698873</v>
      </c>
      <c r="O35">
        <v>72.308848954538533</v>
      </c>
      <c r="P35">
        <v>24.30713175929943</v>
      </c>
      <c r="Q35">
        <v>9.470836754042967</v>
      </c>
      <c r="R35">
        <v>18.330605244990608</v>
      </c>
      <c r="S35">
        <v>11.439868042492835</v>
      </c>
      <c r="T35">
        <v>0</v>
      </c>
      <c r="U35">
        <v>40.796277034719672</v>
      </c>
      <c r="V35">
        <v>7.9649635307581024</v>
      </c>
      <c r="W35">
        <v>12.865947565940036</v>
      </c>
      <c r="X35">
        <v>43.196941544105982</v>
      </c>
      <c r="Y35">
        <v>0</v>
      </c>
      <c r="Z35">
        <v>5.7568577733249837</v>
      </c>
      <c r="AA35">
        <v>7.8067800000000016</v>
      </c>
      <c r="AB35">
        <v>11.683920494051344</v>
      </c>
      <c r="AC35">
        <v>0</v>
      </c>
      <c r="AD35">
        <v>12.153518738259235</v>
      </c>
      <c r="AE35">
        <v>21.978914983510748</v>
      </c>
      <c r="AF35">
        <v>20.686775999999998</v>
      </c>
      <c r="AG35">
        <v>29.76791718221666</v>
      </c>
      <c r="AH35">
        <v>51.895650994886232</v>
      </c>
      <c r="AI35">
        <v>7.3577775208724674</v>
      </c>
      <c r="AJ35">
        <v>0</v>
      </c>
      <c r="AK35">
        <v>23.360633010436228</v>
      </c>
      <c r="AL35">
        <v>9.5358996885655127</v>
      </c>
      <c r="AM35">
        <v>7.0313777345021915</v>
      </c>
      <c r="AN35">
        <v>0</v>
      </c>
      <c r="AO35">
        <v>0</v>
      </c>
      <c r="AP35">
        <v>2.8130760000000001</v>
      </c>
      <c r="AQ35">
        <v>43.806734680442503</v>
      </c>
      <c r="AR35">
        <v>5.818521783343769</v>
      </c>
      <c r="AS35">
        <v>7.3260668453350029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47.430127841620731</v>
      </c>
      <c r="BB35">
        <f t="shared" si="0"/>
        <v>1087.2619257856713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488.67860475842991</v>
      </c>
      <c r="L36">
        <v>0</v>
      </c>
      <c r="M36">
        <v>62.781527403414188</v>
      </c>
      <c r="N36">
        <v>51.239900926698873</v>
      </c>
      <c r="O36">
        <v>72.308848954538533</v>
      </c>
      <c r="P36">
        <v>24.30713175929943</v>
      </c>
      <c r="Q36">
        <v>9.470836754042967</v>
      </c>
      <c r="R36">
        <v>18.330605244990608</v>
      </c>
      <c r="S36">
        <v>11.439868042492835</v>
      </c>
      <c r="T36">
        <v>0</v>
      </c>
      <c r="U36">
        <v>41.046090977562272</v>
      </c>
      <c r="V36">
        <v>7.9649635307581024</v>
      </c>
      <c r="W36">
        <v>12.865947565940036</v>
      </c>
      <c r="X36">
        <v>43.196941544105982</v>
      </c>
      <c r="Y36">
        <v>0</v>
      </c>
      <c r="Z36">
        <v>5.7568577733249837</v>
      </c>
      <c r="AA36">
        <v>6.1413337833437698</v>
      </c>
      <c r="AB36">
        <v>11.683920494051344</v>
      </c>
      <c r="AC36">
        <v>0</v>
      </c>
      <c r="AD36">
        <v>12.153518738259235</v>
      </c>
      <c r="AE36">
        <v>21.978914983510748</v>
      </c>
      <c r="AF36">
        <v>20.686775999999998</v>
      </c>
      <c r="AG36">
        <v>29.76791718221666</v>
      </c>
      <c r="AH36">
        <v>51.265339489772487</v>
      </c>
      <c r="AI36">
        <v>7.3577775208724674</v>
      </c>
      <c r="AJ36">
        <v>0</v>
      </c>
      <c r="AK36">
        <v>23.360633010436228</v>
      </c>
      <c r="AL36">
        <v>9.5358996885655127</v>
      </c>
      <c r="AM36">
        <v>7.0313777345021915</v>
      </c>
      <c r="AN36">
        <v>0</v>
      </c>
      <c r="AO36">
        <v>0</v>
      </c>
      <c r="AP36">
        <v>2.8130760000000001</v>
      </c>
      <c r="AQ36">
        <v>43.806734680442503</v>
      </c>
      <c r="AR36">
        <v>16.485811108328114</v>
      </c>
      <c r="AS36">
        <v>7.3260668453350029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46.848738700300778</v>
      </c>
      <c r="BB36">
        <f t="shared" si="0"/>
        <v>1073.9344837949338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434.67937954840698</v>
      </c>
      <c r="L37">
        <v>0</v>
      </c>
      <c r="M37">
        <v>62.781527403414188</v>
      </c>
      <c r="N37">
        <v>51.239900926698873</v>
      </c>
      <c r="O37">
        <v>72.308848954538533</v>
      </c>
      <c r="P37">
        <v>24.30713175929943</v>
      </c>
      <c r="Q37">
        <v>9.470836754042967</v>
      </c>
      <c r="R37">
        <v>18.330605244990608</v>
      </c>
      <c r="S37">
        <v>11.439868042492835</v>
      </c>
      <c r="T37">
        <v>0</v>
      </c>
      <c r="U37">
        <v>41.046090977562272</v>
      </c>
      <c r="V37">
        <v>7.9649635307581024</v>
      </c>
      <c r="W37">
        <v>13.054182750847335</v>
      </c>
      <c r="X37">
        <v>53.705487557954413</v>
      </c>
      <c r="Y37">
        <v>0</v>
      </c>
      <c r="Z37">
        <v>5.7568577733249837</v>
      </c>
      <c r="AA37">
        <v>1.6654462166562305</v>
      </c>
      <c r="AB37">
        <v>11.683920494051344</v>
      </c>
      <c r="AC37">
        <v>0</v>
      </c>
      <c r="AD37">
        <v>8.1023458255061573</v>
      </c>
      <c r="AE37">
        <v>14.602414223335419</v>
      </c>
      <c r="AF37">
        <v>12.412065883322896</v>
      </c>
      <c r="AG37">
        <v>29.76791718221666</v>
      </c>
      <c r="AH37">
        <v>41.516520616364012</v>
      </c>
      <c r="AI37">
        <v>2.2639315104362341</v>
      </c>
      <c r="AJ37">
        <v>0</v>
      </c>
      <c r="AK37">
        <v>23.360633010436228</v>
      </c>
      <c r="AL37">
        <v>9.5358996885655127</v>
      </c>
      <c r="AM37">
        <v>7.0313777345021915</v>
      </c>
      <c r="AN37">
        <v>0</v>
      </c>
      <c r="AO37">
        <v>0</v>
      </c>
      <c r="AP37">
        <v>0.78766133500313096</v>
      </c>
      <c r="AQ37">
        <v>43.806734680442503</v>
      </c>
      <c r="AR37">
        <v>16.485811108328114</v>
      </c>
      <c r="AS37">
        <v>7.3260668453350029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43.322959072795186</v>
      </c>
      <c r="BB37">
        <f t="shared" si="0"/>
        <v>993.11146850603814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459.11311030957188</v>
      </c>
      <c r="L38">
        <v>0</v>
      </c>
      <c r="M38">
        <v>62.781527403414188</v>
      </c>
      <c r="N38">
        <v>51.239900926698873</v>
      </c>
      <c r="O38">
        <v>72.308848954538533</v>
      </c>
      <c r="P38">
        <v>24.30713175929943</v>
      </c>
      <c r="Q38">
        <v>9.470836754042967</v>
      </c>
      <c r="R38">
        <v>18.330605244990608</v>
      </c>
      <c r="S38">
        <v>11.439868042492835</v>
      </c>
      <c r="T38">
        <v>0</v>
      </c>
      <c r="U38">
        <v>41.046090977562272</v>
      </c>
      <c r="V38">
        <v>7.9649635307581024</v>
      </c>
      <c r="W38">
        <v>13.054182750847335</v>
      </c>
      <c r="X38">
        <v>53.705487557954413</v>
      </c>
      <c r="Y38">
        <v>0</v>
      </c>
      <c r="Z38">
        <v>2.8784288866624919</v>
      </c>
      <c r="AA38">
        <v>0</v>
      </c>
      <c r="AB38">
        <v>5.8123056627008971</v>
      </c>
      <c r="AC38">
        <v>0</v>
      </c>
      <c r="AD38">
        <v>4.0511729127530787</v>
      </c>
      <c r="AE38">
        <v>14.602414223335419</v>
      </c>
      <c r="AF38">
        <v>6.2060329416614479</v>
      </c>
      <c r="AG38">
        <v>29.76791718221666</v>
      </c>
      <c r="AH38">
        <v>31.13739068670424</v>
      </c>
      <c r="AI38">
        <v>0</v>
      </c>
      <c r="AJ38">
        <v>0</v>
      </c>
      <c r="AK38">
        <v>23.360633010436228</v>
      </c>
      <c r="AL38">
        <v>9.5358996885655127</v>
      </c>
      <c r="AM38">
        <v>4.6875851563347943</v>
      </c>
      <c r="AN38">
        <v>0</v>
      </c>
      <c r="AO38">
        <v>0</v>
      </c>
      <c r="AP38">
        <v>0.78766133500313096</v>
      </c>
      <c r="AQ38">
        <v>43.806734680442503</v>
      </c>
      <c r="AR38">
        <v>7.7580288916718834</v>
      </c>
      <c r="AS38">
        <v>7.3260668453350029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42.488898540008506</v>
      </c>
      <c r="BB38">
        <f t="shared" si="0"/>
        <v>973.99192777598637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433.39833206195345</v>
      </c>
      <c r="L39">
        <v>0</v>
      </c>
      <c r="M39">
        <v>62.781527403414188</v>
      </c>
      <c r="N39">
        <v>51.239900926698873</v>
      </c>
      <c r="O39">
        <v>72.308848954538533</v>
      </c>
      <c r="P39">
        <v>24.30713175929943</v>
      </c>
      <c r="Q39">
        <v>9.470836754042967</v>
      </c>
      <c r="R39">
        <v>18.330605244990608</v>
      </c>
      <c r="S39">
        <v>11.439868042492835</v>
      </c>
      <c r="T39">
        <v>0</v>
      </c>
      <c r="U39">
        <v>41.046090977562272</v>
      </c>
      <c r="V39">
        <v>7.9649635307581024</v>
      </c>
      <c r="W39">
        <v>13.054182750847335</v>
      </c>
      <c r="X39">
        <v>53.705487557954413</v>
      </c>
      <c r="Y39">
        <v>0</v>
      </c>
      <c r="Z39">
        <v>2.8784288866624919</v>
      </c>
      <c r="AA39">
        <v>0</v>
      </c>
      <c r="AB39">
        <v>1.4827309999999996</v>
      </c>
      <c r="AC39">
        <v>0</v>
      </c>
      <c r="AD39">
        <v>0.58712632070548954</v>
      </c>
      <c r="AE39">
        <v>14.602414223335419</v>
      </c>
      <c r="AF39">
        <v>6.2060329416614479</v>
      </c>
      <c r="AG39">
        <v>29.76791718221666</v>
      </c>
      <c r="AH39">
        <v>20.758260308182006</v>
      </c>
      <c r="AI39">
        <v>0</v>
      </c>
      <c r="AJ39">
        <v>0</v>
      </c>
      <c r="AK39">
        <v>23.360633010436228</v>
      </c>
      <c r="AL39">
        <v>9.5358996885655127</v>
      </c>
      <c r="AM39">
        <v>4.6875851563347943</v>
      </c>
      <c r="AN39">
        <v>0</v>
      </c>
      <c r="AO39">
        <v>0</v>
      </c>
      <c r="AP39">
        <v>0.95644577582968071</v>
      </c>
      <c r="AQ39">
        <v>43.806734680442503</v>
      </c>
      <c r="AR39">
        <v>3.87901421665623</v>
      </c>
      <c r="AS39">
        <v>4.5492512010018782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40.383241273265149</v>
      </c>
      <c r="BB39">
        <f t="shared" si="0"/>
        <v>925.72300928331822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431.89039247931913</v>
      </c>
      <c r="L40">
        <v>0</v>
      </c>
      <c r="M40">
        <v>62.781527403414188</v>
      </c>
      <c r="N40">
        <v>51.239900926698873</v>
      </c>
      <c r="O40">
        <v>72.308848954538533</v>
      </c>
      <c r="P40">
        <v>24.30713175929943</v>
      </c>
      <c r="Q40">
        <v>9.470836754042967</v>
      </c>
      <c r="R40">
        <v>18.330605244990608</v>
      </c>
      <c r="S40">
        <v>11.439868042492835</v>
      </c>
      <c r="T40">
        <v>0</v>
      </c>
      <c r="U40">
        <v>41.046090977562272</v>
      </c>
      <c r="V40">
        <v>7.9649635307581024</v>
      </c>
      <c r="W40">
        <v>13.054182750847335</v>
      </c>
      <c r="X40">
        <v>43.854011702109389</v>
      </c>
      <c r="Y40">
        <v>0</v>
      </c>
      <c r="Z40">
        <v>0.86961599999999994</v>
      </c>
      <c r="AA40">
        <v>0</v>
      </c>
      <c r="AB40">
        <v>1.4827309999999996</v>
      </c>
      <c r="AC40">
        <v>0</v>
      </c>
      <c r="AD40">
        <v>0.58712632070548954</v>
      </c>
      <c r="AE40">
        <v>14.602414223335419</v>
      </c>
      <c r="AF40">
        <v>6.2060329416614479</v>
      </c>
      <c r="AG40">
        <v>29.76791718221666</v>
      </c>
      <c r="AH40">
        <v>10.379130378522229</v>
      </c>
      <c r="AI40">
        <v>0</v>
      </c>
      <c r="AJ40">
        <v>0</v>
      </c>
      <c r="AK40">
        <v>23.360633010436228</v>
      </c>
      <c r="AL40">
        <v>9.5358996885655127</v>
      </c>
      <c r="AM40">
        <v>4.6875851563347943</v>
      </c>
      <c r="AN40">
        <v>0</v>
      </c>
      <c r="AO40">
        <v>0</v>
      </c>
      <c r="AP40">
        <v>0.95644577582968071</v>
      </c>
      <c r="AQ40">
        <v>43.806734680442503</v>
      </c>
      <c r="AR40">
        <v>3.87901421665623</v>
      </c>
      <c r="AS40">
        <v>4.5492512010018782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39.390601698214404</v>
      </c>
      <c r="BB40">
        <f t="shared" si="0"/>
        <v>902.9682906035672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435.72041354143181</v>
      </c>
      <c r="L41">
        <v>0</v>
      </c>
      <c r="M41">
        <v>62.781527403414188</v>
      </c>
      <c r="N41">
        <v>51.239900926698873</v>
      </c>
      <c r="O41">
        <v>72.308848954538533</v>
      </c>
      <c r="P41">
        <v>24.30713175929943</v>
      </c>
      <c r="Q41">
        <v>9.470836754042967</v>
      </c>
      <c r="R41">
        <v>18.330605244990608</v>
      </c>
      <c r="S41">
        <v>11.439868042492835</v>
      </c>
      <c r="T41">
        <v>0</v>
      </c>
      <c r="U41">
        <v>41.37981830176269</v>
      </c>
      <c r="V41">
        <v>7.9649635307581024</v>
      </c>
      <c r="W41">
        <v>13.054182750847335</v>
      </c>
      <c r="X41">
        <v>43.854011702109389</v>
      </c>
      <c r="Y41">
        <v>0</v>
      </c>
      <c r="Z41">
        <v>2.8784288866624919</v>
      </c>
      <c r="AA41">
        <v>0</v>
      </c>
      <c r="AB41">
        <v>1.4827309999999996</v>
      </c>
      <c r="AC41">
        <v>0</v>
      </c>
      <c r="AD41">
        <v>0.58712632070548954</v>
      </c>
      <c r="AE41">
        <v>14.602414223335419</v>
      </c>
      <c r="AF41">
        <v>6.2060329416614479</v>
      </c>
      <c r="AG41">
        <v>29.76791718221666</v>
      </c>
      <c r="AH41">
        <v>9.2445694897724895</v>
      </c>
      <c r="AI41">
        <v>0</v>
      </c>
      <c r="AJ41">
        <v>0</v>
      </c>
      <c r="AK41">
        <v>23.360633010436228</v>
      </c>
      <c r="AL41">
        <v>9.5358996885655127</v>
      </c>
      <c r="AM41">
        <v>4.6875851563347943</v>
      </c>
      <c r="AN41">
        <v>0</v>
      </c>
      <c r="AO41">
        <v>0</v>
      </c>
      <c r="AP41">
        <v>0.95644577582968071</v>
      </c>
      <c r="AQ41">
        <v>43.806734680442503</v>
      </c>
      <c r="AR41">
        <v>3.87901421665623</v>
      </c>
      <c r="AS41">
        <v>4.5492512010018782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39.60119011427507</v>
      </c>
      <c r="BB41">
        <f t="shared" si="0"/>
        <v>907.79570257173259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424.85923669505576</v>
      </c>
      <c r="L42">
        <v>0</v>
      </c>
      <c r="M42">
        <v>62.781527403414188</v>
      </c>
      <c r="N42">
        <v>51.239900926698873</v>
      </c>
      <c r="O42">
        <v>72.308848954538533</v>
      </c>
      <c r="P42">
        <v>24.30713175929943</v>
      </c>
      <c r="Q42">
        <v>9.470836754042967</v>
      </c>
      <c r="R42">
        <v>18.330605244990608</v>
      </c>
      <c r="S42">
        <v>11.439868042492835</v>
      </c>
      <c r="T42">
        <v>0</v>
      </c>
      <c r="U42">
        <v>41.411035620566707</v>
      </c>
      <c r="V42">
        <v>7.9649635307581024</v>
      </c>
      <c r="W42">
        <v>13.054182750847335</v>
      </c>
      <c r="X42">
        <v>43.854011702109389</v>
      </c>
      <c r="Y42">
        <v>0</v>
      </c>
      <c r="Z42">
        <v>2.8784288866624919</v>
      </c>
      <c r="AA42">
        <v>0</v>
      </c>
      <c r="AB42">
        <v>1.4827309999999996</v>
      </c>
      <c r="AC42">
        <v>0</v>
      </c>
      <c r="AD42">
        <v>0.58712632070548954</v>
      </c>
      <c r="AE42">
        <v>9.8109968883322907</v>
      </c>
      <c r="AF42">
        <v>6.2060329416614479</v>
      </c>
      <c r="AG42">
        <v>29.76791718221666</v>
      </c>
      <c r="AH42">
        <v>7.7738424948862441</v>
      </c>
      <c r="AI42">
        <v>0</v>
      </c>
      <c r="AJ42">
        <v>0</v>
      </c>
      <c r="AK42">
        <v>23.360633010436228</v>
      </c>
      <c r="AL42">
        <v>9.5358996885655127</v>
      </c>
      <c r="AM42">
        <v>2.3437925781673972</v>
      </c>
      <c r="AN42">
        <v>0</v>
      </c>
      <c r="AO42">
        <v>0</v>
      </c>
      <c r="AP42">
        <v>0.95644577582968071</v>
      </c>
      <c r="AQ42">
        <v>43.806734680442503</v>
      </c>
      <c r="AR42">
        <v>3.87901421665623</v>
      </c>
      <c r="AS42">
        <v>4.5492512010018782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38.788769643265802</v>
      </c>
      <c r="BB42">
        <f t="shared" si="0"/>
        <v>889.17222660711298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449.13054612171982</v>
      </c>
      <c r="L43">
        <v>0</v>
      </c>
      <c r="M43">
        <v>62.781527403414188</v>
      </c>
      <c r="N43">
        <v>51.239900926698873</v>
      </c>
      <c r="O43">
        <v>72.308848954538533</v>
      </c>
      <c r="P43">
        <v>24.30713175929943</v>
      </c>
      <c r="Q43">
        <v>9.470836754042967</v>
      </c>
      <c r="R43">
        <v>18.330605244990608</v>
      </c>
      <c r="S43">
        <v>11.439868042492835</v>
      </c>
      <c r="T43">
        <v>0</v>
      </c>
      <c r="U43">
        <v>41.411035620566707</v>
      </c>
      <c r="V43">
        <v>7.9649635307581024</v>
      </c>
      <c r="W43">
        <v>13.054182750847335</v>
      </c>
      <c r="X43">
        <v>43.854011702109389</v>
      </c>
      <c r="Y43">
        <v>0</v>
      </c>
      <c r="Z43">
        <v>2.8784288866624919</v>
      </c>
      <c r="AA43">
        <v>0</v>
      </c>
      <c r="AB43">
        <v>1.4827309999999996</v>
      </c>
      <c r="AC43">
        <v>0</v>
      </c>
      <c r="AD43">
        <v>0.58712632070548954</v>
      </c>
      <c r="AE43">
        <v>7.3012071116677095</v>
      </c>
      <c r="AF43">
        <v>6.2060329416614479</v>
      </c>
      <c r="AG43">
        <v>29.76791718221666</v>
      </c>
      <c r="AH43">
        <v>0</v>
      </c>
      <c r="AI43">
        <v>0</v>
      </c>
      <c r="AJ43">
        <v>0</v>
      </c>
      <c r="AK43">
        <v>23.360633010436228</v>
      </c>
      <c r="AL43">
        <v>9.5358996885655127</v>
      </c>
      <c r="AM43">
        <v>2.3437925781673972</v>
      </c>
      <c r="AN43">
        <v>0</v>
      </c>
      <c r="AO43">
        <v>0</v>
      </c>
      <c r="AP43">
        <v>0.95644577582968071</v>
      </c>
      <c r="AQ43">
        <v>32.855050659778748</v>
      </c>
      <c r="AR43">
        <v>15.516057783343767</v>
      </c>
      <c r="AS43">
        <v>10.634613340012523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39.656470714783943</v>
      </c>
      <c r="BB43">
        <f t="shared" si="0"/>
        <v>909.06292437574245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423.82830885757033</v>
      </c>
      <c r="L44">
        <v>0</v>
      </c>
      <c r="M44">
        <v>62.781527403414188</v>
      </c>
      <c r="N44">
        <v>51.239900926698873</v>
      </c>
      <c r="O44">
        <v>72.308848954538533</v>
      </c>
      <c r="P44">
        <v>24.30713175929943</v>
      </c>
      <c r="Q44">
        <v>9.470836754042967</v>
      </c>
      <c r="R44">
        <v>18.330605244990608</v>
      </c>
      <c r="S44">
        <v>11.439868042492835</v>
      </c>
      <c r="T44">
        <v>0</v>
      </c>
      <c r="U44">
        <v>41.411035620566707</v>
      </c>
      <c r="V44">
        <v>7.9649635307581024</v>
      </c>
      <c r="W44">
        <v>13.054182750847335</v>
      </c>
      <c r="X44">
        <v>53.705487557954413</v>
      </c>
      <c r="Y44">
        <v>0</v>
      </c>
      <c r="Z44">
        <v>0.48311999999999994</v>
      </c>
      <c r="AA44">
        <v>0</v>
      </c>
      <c r="AB44">
        <v>1.4827309999999996</v>
      </c>
      <c r="AC44">
        <v>0</v>
      </c>
      <c r="AD44">
        <v>0.58712632070548954</v>
      </c>
      <c r="AE44">
        <v>0</v>
      </c>
      <c r="AF44">
        <v>6.2060329416614479</v>
      </c>
      <c r="AG44">
        <v>29.76791718221666</v>
      </c>
      <c r="AH44">
        <v>0</v>
      </c>
      <c r="AI44">
        <v>0</v>
      </c>
      <c r="AJ44">
        <v>0</v>
      </c>
      <c r="AK44">
        <v>23.360633010436228</v>
      </c>
      <c r="AL44">
        <v>9.5358996885655127</v>
      </c>
      <c r="AM44">
        <v>2.3437925781673972</v>
      </c>
      <c r="AN44">
        <v>0</v>
      </c>
      <c r="AO44">
        <v>0</v>
      </c>
      <c r="AP44">
        <v>0.95644577582968071</v>
      </c>
      <c r="AQ44">
        <v>21.903367340221251</v>
      </c>
      <c r="AR44">
        <v>15.516057783343767</v>
      </c>
      <c r="AS44">
        <v>10.634613340012523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38.147534156429138</v>
      </c>
      <c r="BB44">
        <f t="shared" si="0"/>
        <v>874.47290020790513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398.37009670448987</v>
      </c>
      <c r="L45">
        <v>0</v>
      </c>
      <c r="M45">
        <v>62.781527403414188</v>
      </c>
      <c r="N45">
        <v>51.239900926698873</v>
      </c>
      <c r="O45">
        <v>72.308848954538533</v>
      </c>
      <c r="P45">
        <v>24.30713175929943</v>
      </c>
      <c r="Q45">
        <v>9.470836754042967</v>
      </c>
      <c r="R45">
        <v>18.330605244990608</v>
      </c>
      <c r="S45">
        <v>11.439868042492835</v>
      </c>
      <c r="T45">
        <v>0</v>
      </c>
      <c r="U45">
        <v>41.411035620566707</v>
      </c>
      <c r="V45">
        <v>7.9649635307581024</v>
      </c>
      <c r="W45">
        <v>13.054182750847335</v>
      </c>
      <c r="X45">
        <v>56.764308101915894</v>
      </c>
      <c r="Y45">
        <v>0</v>
      </c>
      <c r="Z45">
        <v>0</v>
      </c>
      <c r="AA45">
        <v>0</v>
      </c>
      <c r="AB45">
        <v>1.4827309999999996</v>
      </c>
      <c r="AC45">
        <v>0</v>
      </c>
      <c r="AD45">
        <v>0.58712632070548954</v>
      </c>
      <c r="AE45">
        <v>0</v>
      </c>
      <c r="AF45">
        <v>6.2060329416614479</v>
      </c>
      <c r="AG45">
        <v>29.76791718221666</v>
      </c>
      <c r="AH45">
        <v>0</v>
      </c>
      <c r="AI45">
        <v>0</v>
      </c>
      <c r="AJ45">
        <v>0</v>
      </c>
      <c r="AK45">
        <v>23.360633010436228</v>
      </c>
      <c r="AL45">
        <v>9.5358996885655127</v>
      </c>
      <c r="AM45">
        <v>0</v>
      </c>
      <c r="AN45">
        <v>0</v>
      </c>
      <c r="AO45">
        <v>0</v>
      </c>
      <c r="AP45">
        <v>0.95644577582968071</v>
      </c>
      <c r="AQ45">
        <v>10.951683319557503</v>
      </c>
      <c r="AR45">
        <v>4.8487679999999997</v>
      </c>
      <c r="AS45">
        <v>10.634613340012523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36.189401536393035</v>
      </c>
      <c r="BB45">
        <f t="shared" si="0"/>
        <v>829.58575483664742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369.42010301082433</v>
      </c>
      <c r="L46">
        <v>0</v>
      </c>
      <c r="M46">
        <v>62.781527403414188</v>
      </c>
      <c r="N46">
        <v>51.239900926698873</v>
      </c>
      <c r="O46">
        <v>72.308848954538533</v>
      </c>
      <c r="P46">
        <v>24.30713175929943</v>
      </c>
      <c r="Q46">
        <v>9.470836754042967</v>
      </c>
      <c r="R46">
        <v>18.330605244990608</v>
      </c>
      <c r="S46">
        <v>11.439868042492835</v>
      </c>
      <c r="T46">
        <v>0</v>
      </c>
      <c r="U46">
        <v>41.411035620566707</v>
      </c>
      <c r="V46">
        <v>7.9649635307581024</v>
      </c>
      <c r="W46">
        <v>13.054182750847335</v>
      </c>
      <c r="X46">
        <v>56.764308101915894</v>
      </c>
      <c r="Y46">
        <v>0</v>
      </c>
      <c r="Z46">
        <v>0</v>
      </c>
      <c r="AA46">
        <v>0</v>
      </c>
      <c r="AB46">
        <v>1.4827309999999996</v>
      </c>
      <c r="AC46">
        <v>0</v>
      </c>
      <c r="AD46">
        <v>0.58712632070548954</v>
      </c>
      <c r="AE46">
        <v>0</v>
      </c>
      <c r="AF46">
        <v>6.2060329416614479</v>
      </c>
      <c r="AG46">
        <v>29.76791718221666</v>
      </c>
      <c r="AH46">
        <v>0</v>
      </c>
      <c r="AI46">
        <v>0</v>
      </c>
      <c r="AJ46">
        <v>0</v>
      </c>
      <c r="AK46">
        <v>23.360633010436228</v>
      </c>
      <c r="AL46">
        <v>9.5358996885655127</v>
      </c>
      <c r="AM46">
        <v>0</v>
      </c>
      <c r="AN46">
        <v>0</v>
      </c>
      <c r="AO46">
        <v>0</v>
      </c>
      <c r="AP46">
        <v>0.95644577582968071</v>
      </c>
      <c r="AQ46">
        <v>10.951683319557503</v>
      </c>
      <c r="AR46">
        <v>2.9092608916718845</v>
      </c>
      <c r="AS46">
        <v>10.634613340012523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34.898220402869697</v>
      </c>
      <c r="BB46">
        <f t="shared" si="0"/>
        <v>799.98743516817706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401.00007216156473</v>
      </c>
      <c r="L47">
        <v>0</v>
      </c>
      <c r="M47">
        <v>62.781527403414188</v>
      </c>
      <c r="N47">
        <v>51.239900926698873</v>
      </c>
      <c r="O47">
        <v>72.308848954538533</v>
      </c>
      <c r="P47">
        <v>24.30713175929943</v>
      </c>
      <c r="Q47">
        <v>9.470836754042967</v>
      </c>
      <c r="R47">
        <v>18.330605244990608</v>
      </c>
      <c r="S47">
        <v>11.439868042492835</v>
      </c>
      <c r="T47">
        <v>0</v>
      </c>
      <c r="U47">
        <v>41.411035620566707</v>
      </c>
      <c r="V47">
        <v>5.1156892109888972</v>
      </c>
      <c r="W47">
        <v>13.054182750847335</v>
      </c>
      <c r="X47">
        <v>64.78790242729761</v>
      </c>
      <c r="Y47">
        <v>0</v>
      </c>
      <c r="Z47">
        <v>0</v>
      </c>
      <c r="AA47">
        <v>0</v>
      </c>
      <c r="AB47">
        <v>1.4827309999999996</v>
      </c>
      <c r="AC47">
        <v>0</v>
      </c>
      <c r="AD47">
        <v>0.58712632070548954</v>
      </c>
      <c r="AE47">
        <v>0</v>
      </c>
      <c r="AF47">
        <v>6.2060329416614479</v>
      </c>
      <c r="AG47">
        <v>29.76791718221666</v>
      </c>
      <c r="AH47">
        <v>0</v>
      </c>
      <c r="AI47">
        <v>0</v>
      </c>
      <c r="AJ47">
        <v>0</v>
      </c>
      <c r="AK47">
        <v>23.360633010436228</v>
      </c>
      <c r="AL47">
        <v>9.5358996885655127</v>
      </c>
      <c r="AM47">
        <v>0</v>
      </c>
      <c r="AN47">
        <v>0</v>
      </c>
      <c r="AO47">
        <v>0</v>
      </c>
      <c r="AP47">
        <v>3.0943835541640574</v>
      </c>
      <c r="AQ47">
        <v>0</v>
      </c>
      <c r="AR47">
        <v>2.9092608916718845</v>
      </c>
      <c r="AS47">
        <v>5.9081182166562298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35.868567629825833</v>
      </c>
      <c r="BB47">
        <f t="shared" si="0"/>
        <v>822.23113643299439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509.83921569841846</v>
      </c>
      <c r="L48">
        <v>0</v>
      </c>
      <c r="M48">
        <v>62.781527403414188</v>
      </c>
      <c r="N48">
        <v>51.239900926698873</v>
      </c>
      <c r="O48">
        <v>72.308848954538533</v>
      </c>
      <c r="P48">
        <v>24.30713175929943</v>
      </c>
      <c r="Q48">
        <v>9.470836754042967</v>
      </c>
      <c r="R48">
        <v>18.330605244990608</v>
      </c>
      <c r="S48">
        <v>11.439868042492835</v>
      </c>
      <c r="T48">
        <v>0</v>
      </c>
      <c r="U48">
        <v>41.411035620566707</v>
      </c>
      <c r="V48">
        <v>5.1156892109888972</v>
      </c>
      <c r="W48">
        <v>13.054182750847335</v>
      </c>
      <c r="X48">
        <v>64.78790242729761</v>
      </c>
      <c r="Y48">
        <v>0</v>
      </c>
      <c r="Z48">
        <v>0</v>
      </c>
      <c r="AA48">
        <v>0</v>
      </c>
      <c r="AB48">
        <v>1.4827309999999996</v>
      </c>
      <c r="AC48">
        <v>0</v>
      </c>
      <c r="AD48">
        <v>0.58712632070548954</v>
      </c>
      <c r="AE48">
        <v>0</v>
      </c>
      <c r="AF48">
        <v>6.2060329416614479</v>
      </c>
      <c r="AG48">
        <v>29.76791718221666</v>
      </c>
      <c r="AH48">
        <v>0</v>
      </c>
      <c r="AI48">
        <v>0</v>
      </c>
      <c r="AJ48">
        <v>0</v>
      </c>
      <c r="AK48">
        <v>23.360633010436228</v>
      </c>
      <c r="AL48">
        <v>9.5358996885655127</v>
      </c>
      <c r="AM48">
        <v>0</v>
      </c>
      <c r="AN48">
        <v>0</v>
      </c>
      <c r="AO48">
        <v>0</v>
      </c>
      <c r="AP48">
        <v>3.0943835541640574</v>
      </c>
      <c r="AQ48">
        <v>0</v>
      </c>
      <c r="AR48">
        <v>2.9092608916718845</v>
      </c>
      <c r="AS48">
        <v>4.5492512010018782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40.361243188411933</v>
      </c>
      <c r="BB48">
        <f t="shared" si="0"/>
        <v>925.21873739560772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533.50478981006052</v>
      </c>
      <c r="L49">
        <v>0</v>
      </c>
      <c r="M49">
        <v>62.781527403414188</v>
      </c>
      <c r="N49">
        <v>51.239900926698873</v>
      </c>
      <c r="O49">
        <v>72.308848954538533</v>
      </c>
      <c r="P49">
        <v>24.30713175929943</v>
      </c>
      <c r="Q49">
        <v>9.470836754042967</v>
      </c>
      <c r="R49">
        <v>18.330605244990608</v>
      </c>
      <c r="S49">
        <v>11.439868042492835</v>
      </c>
      <c r="T49">
        <v>0</v>
      </c>
      <c r="U49">
        <v>41.411035620566707</v>
      </c>
      <c r="V49">
        <v>5.1156892109888972</v>
      </c>
      <c r="W49">
        <v>13.054182750847335</v>
      </c>
      <c r="X49">
        <v>64.78790242729761</v>
      </c>
      <c r="Y49">
        <v>0</v>
      </c>
      <c r="Z49">
        <v>0</v>
      </c>
      <c r="AA49">
        <v>0</v>
      </c>
      <c r="AB49">
        <v>1.4827309999999996</v>
      </c>
      <c r="AC49">
        <v>0</v>
      </c>
      <c r="AD49">
        <v>0.58712632070548954</v>
      </c>
      <c r="AE49">
        <v>0</v>
      </c>
      <c r="AF49">
        <v>6.2060329416614479</v>
      </c>
      <c r="AG49">
        <v>29.76791718221666</v>
      </c>
      <c r="AH49">
        <v>0</v>
      </c>
      <c r="AI49">
        <v>0</v>
      </c>
      <c r="AJ49">
        <v>0</v>
      </c>
      <c r="AK49">
        <v>23.360633010436228</v>
      </c>
      <c r="AL49">
        <v>1.907179626278618</v>
      </c>
      <c r="AM49">
        <v>0</v>
      </c>
      <c r="AN49">
        <v>0</v>
      </c>
      <c r="AO49">
        <v>0</v>
      </c>
      <c r="AP49">
        <v>3.0943835541640574</v>
      </c>
      <c r="AQ49">
        <v>0</v>
      </c>
      <c r="AR49">
        <v>4.8487679999999997</v>
      </c>
      <c r="AS49">
        <v>4.5492512010018782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41.112655084803109</v>
      </c>
      <c r="BB49">
        <f t="shared" si="0"/>
        <v>942.44368665689967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511.20654484610418</v>
      </c>
      <c r="L50">
        <v>0</v>
      </c>
      <c r="M50">
        <v>62.781527403414188</v>
      </c>
      <c r="N50">
        <v>51.239900926698873</v>
      </c>
      <c r="O50">
        <v>72.308848954538533</v>
      </c>
      <c r="P50">
        <v>24.30713175929943</v>
      </c>
      <c r="Q50">
        <v>9.470836754042967</v>
      </c>
      <c r="R50">
        <v>18.330605244990608</v>
      </c>
      <c r="S50">
        <v>11.439868042492835</v>
      </c>
      <c r="T50">
        <v>0</v>
      </c>
      <c r="U50">
        <v>41.411035620566707</v>
      </c>
      <c r="V50">
        <v>5.1156892109888972</v>
      </c>
      <c r="W50">
        <v>13.054182750847335</v>
      </c>
      <c r="X50">
        <v>64.78790242729761</v>
      </c>
      <c r="Y50">
        <v>0</v>
      </c>
      <c r="Z50">
        <v>0</v>
      </c>
      <c r="AA50">
        <v>0</v>
      </c>
      <c r="AB50">
        <v>1.4827309999999996</v>
      </c>
      <c r="AC50">
        <v>0</v>
      </c>
      <c r="AD50">
        <v>0.58712632070548954</v>
      </c>
      <c r="AE50">
        <v>0</v>
      </c>
      <c r="AF50">
        <v>6.2060329416614479</v>
      </c>
      <c r="AG50">
        <v>29.76791718221666</v>
      </c>
      <c r="AH50">
        <v>0</v>
      </c>
      <c r="AI50">
        <v>0</v>
      </c>
      <c r="AJ50">
        <v>0</v>
      </c>
      <c r="AK50">
        <v>23.360633010436228</v>
      </c>
      <c r="AL50">
        <v>1.907179626278618</v>
      </c>
      <c r="AM50">
        <v>0</v>
      </c>
      <c r="AN50">
        <v>0</v>
      </c>
      <c r="AO50">
        <v>0</v>
      </c>
      <c r="AP50">
        <v>3.3756911083281156</v>
      </c>
      <c r="AQ50">
        <v>0</v>
      </c>
      <c r="AR50">
        <v>4.8487679999999997</v>
      </c>
      <c r="AS50">
        <v>4.5492512010018782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40.1923471010738</v>
      </c>
      <c r="BB50">
        <f t="shared" si="0"/>
        <v>921.34705723083675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511.19846505575072</v>
      </c>
      <c r="L51">
        <v>0</v>
      </c>
      <c r="M51">
        <v>62.781527403414188</v>
      </c>
      <c r="N51">
        <v>51.239900926698873</v>
      </c>
      <c r="O51">
        <v>72.308848954538533</v>
      </c>
      <c r="P51">
        <v>24.30713175929943</v>
      </c>
      <c r="Q51">
        <v>9.8834181346175214</v>
      </c>
      <c r="R51">
        <v>18.330704666809346</v>
      </c>
      <c r="S51">
        <v>11.481442436389685</v>
      </c>
      <c r="T51">
        <v>0</v>
      </c>
      <c r="U51">
        <v>41.411035620566707</v>
      </c>
      <c r="V51">
        <v>5.3453473700688798</v>
      </c>
      <c r="W51">
        <v>17.82245206434456</v>
      </c>
      <c r="X51">
        <v>67.616505965546921</v>
      </c>
      <c r="Y51">
        <v>0</v>
      </c>
      <c r="Z51">
        <v>2.8784288866624919</v>
      </c>
      <c r="AA51">
        <v>0</v>
      </c>
      <c r="AB51">
        <v>1.4827309999999996</v>
      </c>
      <c r="AC51">
        <v>0</v>
      </c>
      <c r="AD51">
        <v>0.58712632070548954</v>
      </c>
      <c r="AE51">
        <v>0</v>
      </c>
      <c r="AF51">
        <v>6.2060329416614479</v>
      </c>
      <c r="AG51">
        <v>29.76791718221666</v>
      </c>
      <c r="AH51">
        <v>0</v>
      </c>
      <c r="AI51">
        <v>0</v>
      </c>
      <c r="AJ51">
        <v>0</v>
      </c>
      <c r="AK51">
        <v>23.360633010436228</v>
      </c>
      <c r="AL51">
        <v>1.907179626278618</v>
      </c>
      <c r="AM51">
        <v>0</v>
      </c>
      <c r="AN51">
        <v>0</v>
      </c>
      <c r="AO51">
        <v>0</v>
      </c>
      <c r="AP51">
        <v>3.3756911083281156</v>
      </c>
      <c r="AQ51">
        <v>0</v>
      </c>
      <c r="AR51">
        <v>4.8487679999999997</v>
      </c>
      <c r="AS51">
        <v>4.5492512010018782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40.658464556757004</v>
      </c>
      <c r="BB51">
        <f t="shared" si="0"/>
        <v>932.03207507857928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511.19846505575072</v>
      </c>
      <c r="L52">
        <v>0</v>
      </c>
      <c r="M52">
        <v>62.781527403414188</v>
      </c>
      <c r="N52">
        <v>51.239900926698873</v>
      </c>
      <c r="O52">
        <v>72.308848954538533</v>
      </c>
      <c r="P52">
        <v>24.30713175929943</v>
      </c>
      <c r="Q52">
        <v>9.8834181346175214</v>
      </c>
      <c r="R52">
        <v>18.330704666809346</v>
      </c>
      <c r="S52">
        <v>11.478944971870286</v>
      </c>
      <c r="T52">
        <v>0</v>
      </c>
      <c r="U52">
        <v>41.411035620566707</v>
      </c>
      <c r="V52">
        <v>5.3453473700688798</v>
      </c>
      <c r="W52">
        <v>14.686616313874078</v>
      </c>
      <c r="X52">
        <v>67.612603174231893</v>
      </c>
      <c r="Y52">
        <v>0</v>
      </c>
      <c r="Z52">
        <v>2.8784288866624919</v>
      </c>
      <c r="AA52">
        <v>0</v>
      </c>
      <c r="AB52">
        <v>1.4827309999999996</v>
      </c>
      <c r="AC52">
        <v>0</v>
      </c>
      <c r="AD52">
        <v>0.58712632070548954</v>
      </c>
      <c r="AE52">
        <v>0</v>
      </c>
      <c r="AF52">
        <v>6.2060329416614479</v>
      </c>
      <c r="AG52">
        <v>29.76791718221666</v>
      </c>
      <c r="AH52">
        <v>0</v>
      </c>
      <c r="AI52">
        <v>0</v>
      </c>
      <c r="AJ52">
        <v>0</v>
      </c>
      <c r="AK52">
        <v>23.360633010436228</v>
      </c>
      <c r="AL52">
        <v>9.5358996885655127</v>
      </c>
      <c r="AM52">
        <v>0</v>
      </c>
      <c r="AN52">
        <v>0</v>
      </c>
      <c r="AO52">
        <v>0</v>
      </c>
      <c r="AP52">
        <v>3.3756911083281156</v>
      </c>
      <c r="AQ52">
        <v>0</v>
      </c>
      <c r="AR52">
        <v>4.8487679999999997</v>
      </c>
      <c r="AS52">
        <v>4.5492512010018782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40.845999590297033</v>
      </c>
      <c r="BB52">
        <f t="shared" si="0"/>
        <v>936.33102410102128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511.19846505575072</v>
      </c>
      <c r="L53">
        <v>0</v>
      </c>
      <c r="M53">
        <v>62.781527403414188</v>
      </c>
      <c r="N53">
        <v>51.239900926698873</v>
      </c>
      <c r="O53">
        <v>72.308848954538533</v>
      </c>
      <c r="P53">
        <v>24.30713175929943</v>
      </c>
      <c r="Q53">
        <v>9.8834181346175214</v>
      </c>
      <c r="R53">
        <v>18.330704666809346</v>
      </c>
      <c r="S53">
        <v>11.509061352164137</v>
      </c>
      <c r="T53">
        <v>0</v>
      </c>
      <c r="U53">
        <v>41.411035620566707</v>
      </c>
      <c r="V53">
        <v>5.3453473700688798</v>
      </c>
      <c r="W53">
        <v>14.686616313874078</v>
      </c>
      <c r="X53">
        <v>64.795825237063085</v>
      </c>
      <c r="Y53">
        <v>0</v>
      </c>
      <c r="Z53">
        <v>2.8784288866624919</v>
      </c>
      <c r="AA53">
        <v>0</v>
      </c>
      <c r="AB53">
        <v>1.4827309999999996</v>
      </c>
      <c r="AC53">
        <v>0</v>
      </c>
      <c r="AD53">
        <v>0.58712632070548954</v>
      </c>
      <c r="AE53">
        <v>0</v>
      </c>
      <c r="AF53">
        <v>6.2060329416614479</v>
      </c>
      <c r="AG53">
        <v>29.76791718221666</v>
      </c>
      <c r="AH53">
        <v>0</v>
      </c>
      <c r="AI53">
        <v>0</v>
      </c>
      <c r="AJ53">
        <v>0</v>
      </c>
      <c r="AK53">
        <v>23.360633010436228</v>
      </c>
      <c r="AL53">
        <v>49.846749999999993</v>
      </c>
      <c r="AM53">
        <v>0</v>
      </c>
      <c r="AN53">
        <v>0</v>
      </c>
      <c r="AO53">
        <v>0</v>
      </c>
      <c r="AP53">
        <v>1.1252302166562305</v>
      </c>
      <c r="AQ53">
        <v>0</v>
      </c>
      <c r="AR53">
        <v>3.87901421665623</v>
      </c>
      <c r="AS53">
        <v>4.5492512010018782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42.279905706821971</v>
      </c>
      <c r="BB53">
        <f t="shared" si="0"/>
        <v>969.20109206404015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511.19846505575072</v>
      </c>
      <c r="L54">
        <v>0</v>
      </c>
      <c r="M54">
        <v>62.781527403414188</v>
      </c>
      <c r="N54">
        <v>51.239900926698873</v>
      </c>
      <c r="O54">
        <v>72.308848954538533</v>
      </c>
      <c r="P54">
        <v>24.30713175929943</v>
      </c>
      <c r="Q54">
        <v>9.8834181346175214</v>
      </c>
      <c r="R54">
        <v>18.330704666809346</v>
      </c>
      <c r="S54">
        <v>11.509061352164137</v>
      </c>
      <c r="T54">
        <v>0</v>
      </c>
      <c r="U54">
        <v>41.411035620566707</v>
      </c>
      <c r="V54">
        <v>5.3453473700688798</v>
      </c>
      <c r="W54">
        <v>14.686616313874078</v>
      </c>
      <c r="X54">
        <v>64.795825237063085</v>
      </c>
      <c r="Y54">
        <v>0</v>
      </c>
      <c r="Z54">
        <v>2.8784288866624919</v>
      </c>
      <c r="AA54">
        <v>0</v>
      </c>
      <c r="AB54">
        <v>1.4827309999999996</v>
      </c>
      <c r="AC54">
        <v>0</v>
      </c>
      <c r="AD54">
        <v>0.58712632070548954</v>
      </c>
      <c r="AE54">
        <v>0</v>
      </c>
      <c r="AF54">
        <v>6.2060329416614479</v>
      </c>
      <c r="AG54">
        <v>29.76791718221666</v>
      </c>
      <c r="AH54">
        <v>0</v>
      </c>
      <c r="AI54">
        <v>0</v>
      </c>
      <c r="AJ54">
        <v>0</v>
      </c>
      <c r="AK54">
        <v>23.360633010436228</v>
      </c>
      <c r="AL54">
        <v>49.846749999999993</v>
      </c>
      <c r="AM54">
        <v>0</v>
      </c>
      <c r="AN54">
        <v>0</v>
      </c>
      <c r="AO54">
        <v>0</v>
      </c>
      <c r="AP54">
        <v>1.1252302166562305</v>
      </c>
      <c r="AQ54">
        <v>0</v>
      </c>
      <c r="AR54">
        <v>3.87901421665623</v>
      </c>
      <c r="AS54">
        <v>4.5492512010018782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42.279905706821971</v>
      </c>
      <c r="BB54">
        <f t="shared" si="0"/>
        <v>969.20109206404015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436.99592240457019</v>
      </c>
      <c r="L55">
        <v>0</v>
      </c>
      <c r="M55">
        <v>62.781527403414188</v>
      </c>
      <c r="N55">
        <v>51.239900926698873</v>
      </c>
      <c r="O55">
        <v>72.308848954538533</v>
      </c>
      <c r="P55">
        <v>24.30713175929943</v>
      </c>
      <c r="Q55">
        <v>9.8834181346175214</v>
      </c>
      <c r="R55">
        <v>18.330704666809346</v>
      </c>
      <c r="S55">
        <v>11.509061352164137</v>
      </c>
      <c r="T55">
        <v>0</v>
      </c>
      <c r="U55">
        <v>41.411035620566707</v>
      </c>
      <c r="V55">
        <v>5.3450970051247753</v>
      </c>
      <c r="W55">
        <v>19.255171212318807</v>
      </c>
      <c r="X55">
        <v>64.795825237063085</v>
      </c>
      <c r="Y55">
        <v>0</v>
      </c>
      <c r="Z55">
        <v>2.8784288866624919</v>
      </c>
      <c r="AA55">
        <v>0</v>
      </c>
      <c r="AB55">
        <v>1.4827309999999996</v>
      </c>
      <c r="AC55">
        <v>0</v>
      </c>
      <c r="AD55">
        <v>0.58712632070548954</v>
      </c>
      <c r="AE55">
        <v>0</v>
      </c>
      <c r="AF55">
        <v>6.2060329416614479</v>
      </c>
      <c r="AG55">
        <v>29.76791718221666</v>
      </c>
      <c r="AH55">
        <v>0</v>
      </c>
      <c r="AI55">
        <v>0</v>
      </c>
      <c r="AJ55">
        <v>0</v>
      </c>
      <c r="AK55">
        <v>23.360633010436228</v>
      </c>
      <c r="AL55">
        <v>49.846749999999993</v>
      </c>
      <c r="AM55">
        <v>0</v>
      </c>
      <c r="AN55">
        <v>0</v>
      </c>
      <c r="AO55">
        <v>0</v>
      </c>
      <c r="AP55">
        <v>1.1252302166562305</v>
      </c>
      <c r="AQ55">
        <v>0</v>
      </c>
      <c r="AR55">
        <v>3.87901421665623</v>
      </c>
      <c r="AS55">
        <v>4.5492512010018782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39.369194553502957</v>
      </c>
      <c r="BB55">
        <f t="shared" si="0"/>
        <v>902.47756509967928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381.99611466263076</v>
      </c>
      <c r="L56">
        <v>0</v>
      </c>
      <c r="M56">
        <v>62.781527403414188</v>
      </c>
      <c r="N56">
        <v>51.239900926698873</v>
      </c>
      <c r="O56">
        <v>72.308848954538533</v>
      </c>
      <c r="P56">
        <v>24.30713175929943</v>
      </c>
      <c r="Q56">
        <v>9.8834181346175214</v>
      </c>
      <c r="R56">
        <v>18.330704666809346</v>
      </c>
      <c r="S56">
        <v>11.509061352164137</v>
      </c>
      <c r="T56">
        <v>0</v>
      </c>
      <c r="U56">
        <v>41.411035620566707</v>
      </c>
      <c r="V56">
        <v>5.1210999791275302</v>
      </c>
      <c r="W56">
        <v>19.255171212318807</v>
      </c>
      <c r="X56">
        <v>64.795825237063085</v>
      </c>
      <c r="Y56">
        <v>0</v>
      </c>
      <c r="Z56">
        <v>2.8784288866624919</v>
      </c>
      <c r="AA56">
        <v>0</v>
      </c>
      <c r="AB56">
        <v>1.4827309999999996</v>
      </c>
      <c r="AC56">
        <v>0</v>
      </c>
      <c r="AD56">
        <v>0.58712632070548954</v>
      </c>
      <c r="AE56">
        <v>0</v>
      </c>
      <c r="AF56">
        <v>6.2060329416614479</v>
      </c>
      <c r="AG56">
        <v>29.76791718221666</v>
      </c>
      <c r="AH56">
        <v>0</v>
      </c>
      <c r="AI56">
        <v>0</v>
      </c>
      <c r="AJ56">
        <v>0</v>
      </c>
      <c r="AK56">
        <v>23.360633010436228</v>
      </c>
      <c r="AL56">
        <v>49.846749999999993</v>
      </c>
      <c r="AM56">
        <v>0</v>
      </c>
      <c r="AN56">
        <v>0</v>
      </c>
      <c r="AO56">
        <v>0</v>
      </c>
      <c r="AP56">
        <v>1.1252302166562305</v>
      </c>
      <c r="AQ56">
        <v>0</v>
      </c>
      <c r="AR56">
        <v>3.87901421665623</v>
      </c>
      <c r="AS56">
        <v>4.5492512010018782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37.060839514203231</v>
      </c>
      <c r="BB56">
        <f t="shared" si="0"/>
        <v>849.56211537104218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334.99522192883194</v>
      </c>
      <c r="L57">
        <v>0</v>
      </c>
      <c r="M57">
        <v>62.781527403414188</v>
      </c>
      <c r="N57">
        <v>51.239900926698873</v>
      </c>
      <c r="O57">
        <v>72.308848954538533</v>
      </c>
      <c r="P57">
        <v>24.30713175929943</v>
      </c>
      <c r="Q57">
        <v>9.8834181346175214</v>
      </c>
      <c r="R57">
        <v>18.330704666809346</v>
      </c>
      <c r="S57">
        <v>11.509061352164137</v>
      </c>
      <c r="T57">
        <v>0</v>
      </c>
      <c r="U57">
        <v>41.411035620566707</v>
      </c>
      <c r="V57">
        <v>5.1210999791275302</v>
      </c>
      <c r="W57">
        <v>19.255171212318807</v>
      </c>
      <c r="X57">
        <v>64.795825237063085</v>
      </c>
      <c r="Y57">
        <v>0</v>
      </c>
      <c r="Z57">
        <v>2.8784288866624919</v>
      </c>
      <c r="AA57">
        <v>0</v>
      </c>
      <c r="AB57">
        <v>1.4827309999999996</v>
      </c>
      <c r="AC57">
        <v>0</v>
      </c>
      <c r="AD57">
        <v>0.58712632070548954</v>
      </c>
      <c r="AE57">
        <v>0</v>
      </c>
      <c r="AF57">
        <v>6.2060329416614479</v>
      </c>
      <c r="AG57">
        <v>29.76791718221666</v>
      </c>
      <c r="AH57">
        <v>0</v>
      </c>
      <c r="AI57">
        <v>0</v>
      </c>
      <c r="AJ57">
        <v>0</v>
      </c>
      <c r="AK57">
        <v>23.360633010436228</v>
      </c>
      <c r="AL57">
        <v>9.5358996885655127</v>
      </c>
      <c r="AM57">
        <v>0</v>
      </c>
      <c r="AN57">
        <v>0</v>
      </c>
      <c r="AO57">
        <v>0</v>
      </c>
      <c r="AP57">
        <v>1.1252302166562305</v>
      </c>
      <c r="AQ57">
        <v>0</v>
      </c>
      <c r="AR57">
        <v>6.788275108328115</v>
      </c>
      <c r="AS57">
        <v>4.5492512010018782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33.532815760184363</v>
      </c>
      <c r="BB57">
        <f t="shared" si="0"/>
        <v>768.68765697149979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290.30809978329842</v>
      </c>
      <c r="L58">
        <v>0</v>
      </c>
      <c r="M58">
        <v>62.781527403414188</v>
      </c>
      <c r="N58">
        <v>51.239900926698873</v>
      </c>
      <c r="O58">
        <v>72.308848954538533</v>
      </c>
      <c r="P58">
        <v>24.30713175929943</v>
      </c>
      <c r="Q58">
        <v>9.8834181346175214</v>
      </c>
      <c r="R58">
        <v>18.330704666809346</v>
      </c>
      <c r="S58">
        <v>11.509061352164137</v>
      </c>
      <c r="T58">
        <v>0</v>
      </c>
      <c r="U58">
        <v>41.411035620566707</v>
      </c>
      <c r="V58">
        <v>5.1210999791275302</v>
      </c>
      <c r="W58">
        <v>19.255171212318807</v>
      </c>
      <c r="X58">
        <v>64.795825237063085</v>
      </c>
      <c r="Y58">
        <v>0</v>
      </c>
      <c r="Z58">
        <v>2.8784288866624919</v>
      </c>
      <c r="AA58">
        <v>0</v>
      </c>
      <c r="AB58">
        <v>1.4827309999999996</v>
      </c>
      <c r="AC58">
        <v>0</v>
      </c>
      <c r="AD58">
        <v>0.58712632070548954</v>
      </c>
      <c r="AE58">
        <v>0</v>
      </c>
      <c r="AF58">
        <v>6.2060329416614479</v>
      </c>
      <c r="AG58">
        <v>29.76791718221666</v>
      </c>
      <c r="AH58">
        <v>0</v>
      </c>
      <c r="AI58">
        <v>0</v>
      </c>
      <c r="AJ58">
        <v>0</v>
      </c>
      <c r="AK58">
        <v>23.360633010436228</v>
      </c>
      <c r="AL58">
        <v>1.907179626278618</v>
      </c>
      <c r="AM58">
        <v>0</v>
      </c>
      <c r="AN58">
        <v>0</v>
      </c>
      <c r="AO58">
        <v>0</v>
      </c>
      <c r="AP58">
        <v>1.1252302166562305</v>
      </c>
      <c r="AQ58">
        <v>0</v>
      </c>
      <c r="AR58">
        <v>6.788275108328115</v>
      </c>
      <c r="AS58">
        <v>4.5492512010018782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31.346013555897446</v>
      </c>
      <c r="BB58">
        <f t="shared" si="0"/>
        <v>718.55861696796626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281.77898427756327</v>
      </c>
      <c r="L59">
        <v>0</v>
      </c>
      <c r="M59">
        <v>62.781527403414188</v>
      </c>
      <c r="N59">
        <v>51.239900926698873</v>
      </c>
      <c r="O59">
        <v>72.308848954538533</v>
      </c>
      <c r="P59">
        <v>24.30713175929943</v>
      </c>
      <c r="Q59">
        <v>4.8095283818676871</v>
      </c>
      <c r="R59">
        <v>18.330704666809346</v>
      </c>
      <c r="S59">
        <v>4.1754671702014674</v>
      </c>
      <c r="T59">
        <v>0</v>
      </c>
      <c r="U59">
        <v>41.411035620566707</v>
      </c>
      <c r="V59">
        <v>0.49893049467752026</v>
      </c>
      <c r="W59">
        <v>19.255171212318807</v>
      </c>
      <c r="X59">
        <v>64.795825237063085</v>
      </c>
      <c r="Y59">
        <v>0</v>
      </c>
      <c r="Z59">
        <v>0.48311999999999994</v>
      </c>
      <c r="AA59">
        <v>0</v>
      </c>
      <c r="AB59">
        <v>1.4827309999999996</v>
      </c>
      <c r="AC59">
        <v>0</v>
      </c>
      <c r="AD59">
        <v>0.58712632070548954</v>
      </c>
      <c r="AE59">
        <v>0</v>
      </c>
      <c r="AF59">
        <v>6.2060329416614479</v>
      </c>
      <c r="AG59">
        <v>29.76791718221666</v>
      </c>
      <c r="AH59">
        <v>0</v>
      </c>
      <c r="AI59">
        <v>0</v>
      </c>
      <c r="AJ59">
        <v>0</v>
      </c>
      <c r="AK59">
        <v>23.360633010436228</v>
      </c>
      <c r="AL59">
        <v>1.907179626278618</v>
      </c>
      <c r="AM59">
        <v>0</v>
      </c>
      <c r="AN59">
        <v>0</v>
      </c>
      <c r="AO59">
        <v>0</v>
      </c>
      <c r="AP59">
        <v>1.1252302166562305</v>
      </c>
      <c r="AQ59">
        <v>0</v>
      </c>
      <c r="AR59">
        <v>6.788275108328115</v>
      </c>
      <c r="AS59">
        <v>4.5492512010018782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30.177533103374259</v>
      </c>
      <c r="BB59">
        <f t="shared" si="0"/>
        <v>691.7730196089293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281.78158869168641</v>
      </c>
      <c r="L60">
        <v>0</v>
      </c>
      <c r="M60">
        <v>62.781527403414188</v>
      </c>
      <c r="N60">
        <v>51.239900926698873</v>
      </c>
      <c r="O60">
        <v>72.308848954538533</v>
      </c>
      <c r="P60">
        <v>24.30713175929943</v>
      </c>
      <c r="Q60">
        <v>4.8095283818676871</v>
      </c>
      <c r="R60">
        <v>5.219302988603884</v>
      </c>
      <c r="S60">
        <v>4.1754671702014674</v>
      </c>
      <c r="T60">
        <v>0</v>
      </c>
      <c r="U60">
        <v>41.411035620566707</v>
      </c>
      <c r="V60">
        <v>0</v>
      </c>
      <c r="W60">
        <v>4.9982608695652173</v>
      </c>
      <c r="X60">
        <v>64.795825237063085</v>
      </c>
      <c r="Y60">
        <v>0</v>
      </c>
      <c r="Z60">
        <v>0</v>
      </c>
      <c r="AA60">
        <v>0</v>
      </c>
      <c r="AB60">
        <v>1.4827309999999996</v>
      </c>
      <c r="AC60">
        <v>0</v>
      </c>
      <c r="AD60">
        <v>0.58712632070548954</v>
      </c>
      <c r="AE60">
        <v>0</v>
      </c>
      <c r="AF60">
        <v>6.2060329416614479</v>
      </c>
      <c r="AG60">
        <v>29.76791718221666</v>
      </c>
      <c r="AH60">
        <v>0</v>
      </c>
      <c r="AI60">
        <v>0</v>
      </c>
      <c r="AJ60">
        <v>0</v>
      </c>
      <c r="AK60">
        <v>23.360633010436228</v>
      </c>
      <c r="AL60">
        <v>1.907179626278618</v>
      </c>
      <c r="AM60">
        <v>0</v>
      </c>
      <c r="AN60">
        <v>0</v>
      </c>
      <c r="AO60">
        <v>0</v>
      </c>
      <c r="AP60">
        <v>1.1252302166562305</v>
      </c>
      <c r="AQ60">
        <v>0</v>
      </c>
      <c r="AR60">
        <v>6.788275108328115</v>
      </c>
      <c r="AS60">
        <v>4.5492512010018782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28.992596814730963</v>
      </c>
      <c r="BB60">
        <f t="shared" si="0"/>
        <v>664.61019779605908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281.77156141127153</v>
      </c>
      <c r="L61">
        <v>0</v>
      </c>
      <c r="M61">
        <v>62.781527403414188</v>
      </c>
      <c r="N61">
        <v>51.239900926698873</v>
      </c>
      <c r="O61">
        <v>72.308848954538533</v>
      </c>
      <c r="P61">
        <v>24.30713175929943</v>
      </c>
      <c r="Q61">
        <v>4.8121465595213246</v>
      </c>
      <c r="R61">
        <v>7.5474768630092237</v>
      </c>
      <c r="S61">
        <v>4.3971081989718481</v>
      </c>
      <c r="T61">
        <v>0</v>
      </c>
      <c r="U61">
        <v>41.411035620566707</v>
      </c>
      <c r="V61">
        <v>0</v>
      </c>
      <c r="W61">
        <v>4.9982608695652173</v>
      </c>
      <c r="X61">
        <v>31.309432792281672</v>
      </c>
      <c r="Y61">
        <v>0</v>
      </c>
      <c r="Z61">
        <v>0</v>
      </c>
      <c r="AA61">
        <v>0</v>
      </c>
      <c r="AB61">
        <v>1.4827309999999996</v>
      </c>
      <c r="AC61">
        <v>0</v>
      </c>
      <c r="AD61">
        <v>0.58712632070548954</v>
      </c>
      <c r="AE61">
        <v>0</v>
      </c>
      <c r="AF61">
        <v>6.2060329416614479</v>
      </c>
      <c r="AG61">
        <v>29.76791718221666</v>
      </c>
      <c r="AH61">
        <v>0</v>
      </c>
      <c r="AI61">
        <v>0</v>
      </c>
      <c r="AJ61">
        <v>0</v>
      </c>
      <c r="AK61">
        <v>23.360633010436228</v>
      </c>
      <c r="AL61">
        <v>1.907179626278618</v>
      </c>
      <c r="AM61">
        <v>0</v>
      </c>
      <c r="AN61">
        <v>0</v>
      </c>
      <c r="AO61">
        <v>0</v>
      </c>
      <c r="AP61">
        <v>0.84392266249217285</v>
      </c>
      <c r="AQ61">
        <v>0</v>
      </c>
      <c r="AR61">
        <v>6.788275108328115</v>
      </c>
      <c r="AS61">
        <v>4.5492512010018782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27.687379517232412</v>
      </c>
      <c r="BB61">
        <f t="shared" si="0"/>
        <v>634.69012089502678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281.76656484515473</v>
      </c>
      <c r="L62">
        <v>0</v>
      </c>
      <c r="M62">
        <v>62.781527403414188</v>
      </c>
      <c r="N62">
        <v>51.239900926698873</v>
      </c>
      <c r="O62">
        <v>72.308848954538533</v>
      </c>
      <c r="P62">
        <v>24.30713175929943</v>
      </c>
      <c r="Q62">
        <v>4.8121465595213246</v>
      </c>
      <c r="R62">
        <v>7.5474768630092237</v>
      </c>
      <c r="S62">
        <v>4.3971081989718481</v>
      </c>
      <c r="T62">
        <v>0</v>
      </c>
      <c r="U62">
        <v>41.411035620566707</v>
      </c>
      <c r="V62">
        <v>0</v>
      </c>
      <c r="W62">
        <v>4.9982608695652173</v>
      </c>
      <c r="X62">
        <v>15</v>
      </c>
      <c r="Y62">
        <v>0</v>
      </c>
      <c r="Z62">
        <v>0</v>
      </c>
      <c r="AA62">
        <v>0</v>
      </c>
      <c r="AB62">
        <v>1.4827309999999996</v>
      </c>
      <c r="AC62">
        <v>0</v>
      </c>
      <c r="AD62">
        <v>0.58712632070548954</v>
      </c>
      <c r="AE62">
        <v>0</v>
      </c>
      <c r="AF62">
        <v>6.2060329416614479</v>
      </c>
      <c r="AG62">
        <v>29.76791718221666</v>
      </c>
      <c r="AH62">
        <v>0</v>
      </c>
      <c r="AI62">
        <v>0</v>
      </c>
      <c r="AJ62">
        <v>0</v>
      </c>
      <c r="AK62">
        <v>23.360633010436228</v>
      </c>
      <c r="AL62">
        <v>1.907179626278618</v>
      </c>
      <c r="AM62">
        <v>0</v>
      </c>
      <c r="AN62">
        <v>0</v>
      </c>
      <c r="AO62">
        <v>0</v>
      </c>
      <c r="AP62">
        <v>0.84392266249217285</v>
      </c>
      <c r="AQ62">
        <v>0</v>
      </c>
      <c r="AR62">
        <v>6.788275108328115</v>
      </c>
      <c r="AS62">
        <v>4.5492512010018782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27.005436370051338</v>
      </c>
      <c r="BB62">
        <f t="shared" si="0"/>
        <v>619.0576346838094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281.77156141127153</v>
      </c>
      <c r="L63">
        <v>0</v>
      </c>
      <c r="M63">
        <v>62.781527403414188</v>
      </c>
      <c r="N63">
        <v>51.239900926698873</v>
      </c>
      <c r="O63">
        <v>72.308848954538533</v>
      </c>
      <c r="P63">
        <v>24.30713175929943</v>
      </c>
      <c r="Q63">
        <v>5.0323019771240736</v>
      </c>
      <c r="R63">
        <v>9.5560790218821818</v>
      </c>
      <c r="S63">
        <v>5.9554571125726552</v>
      </c>
      <c r="T63">
        <v>0</v>
      </c>
      <c r="U63">
        <v>41.411035620566707</v>
      </c>
      <c r="V63">
        <v>0</v>
      </c>
      <c r="W63">
        <v>4.9982608695652173</v>
      </c>
      <c r="X63">
        <v>20</v>
      </c>
      <c r="Y63">
        <v>0</v>
      </c>
      <c r="Z63">
        <v>0</v>
      </c>
      <c r="AA63">
        <v>0</v>
      </c>
      <c r="AB63">
        <v>1.4827309999999996</v>
      </c>
      <c r="AC63">
        <v>0</v>
      </c>
      <c r="AD63">
        <v>0.58712632070548954</v>
      </c>
      <c r="AE63">
        <v>0</v>
      </c>
      <c r="AF63">
        <v>6.2060329416614479</v>
      </c>
      <c r="AG63">
        <v>29.76791718221666</v>
      </c>
      <c r="AH63">
        <v>0</v>
      </c>
      <c r="AI63">
        <v>0</v>
      </c>
      <c r="AJ63">
        <v>0</v>
      </c>
      <c r="AK63">
        <v>23.360633010436228</v>
      </c>
      <c r="AL63">
        <v>1.907179626278618</v>
      </c>
      <c r="AM63">
        <v>0</v>
      </c>
      <c r="AN63">
        <v>0</v>
      </c>
      <c r="AO63">
        <v>0</v>
      </c>
      <c r="AP63">
        <v>0.84392266249217285</v>
      </c>
      <c r="AQ63">
        <v>0</v>
      </c>
      <c r="AR63">
        <v>6.788275108328115</v>
      </c>
      <c r="AS63">
        <v>5.9081182166562298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27.42974691905459</v>
      </c>
      <c r="BB63">
        <f t="shared" si="0"/>
        <v>628.78429420665384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281.76656484515473</v>
      </c>
      <c r="L64">
        <v>0</v>
      </c>
      <c r="M64">
        <v>62.781527403414188</v>
      </c>
      <c r="N64">
        <v>51.239900926698873</v>
      </c>
      <c r="O64">
        <v>72.308848954538533</v>
      </c>
      <c r="P64">
        <v>24.30713175929943</v>
      </c>
      <c r="Q64">
        <v>5.0323019771240736</v>
      </c>
      <c r="R64">
        <v>9.5560790218821818</v>
      </c>
      <c r="S64">
        <v>5.9554571125726552</v>
      </c>
      <c r="T64">
        <v>0</v>
      </c>
      <c r="U64">
        <v>41.411035620566707</v>
      </c>
      <c r="V64">
        <v>0</v>
      </c>
      <c r="W64">
        <v>4.9982608695652173</v>
      </c>
      <c r="X64">
        <v>25.004638218923933</v>
      </c>
      <c r="Y64">
        <v>0</v>
      </c>
      <c r="Z64">
        <v>0</v>
      </c>
      <c r="AA64">
        <v>0</v>
      </c>
      <c r="AB64">
        <v>1.4827309999999996</v>
      </c>
      <c r="AC64">
        <v>0</v>
      </c>
      <c r="AD64">
        <v>0.58712632070548954</v>
      </c>
      <c r="AE64">
        <v>0</v>
      </c>
      <c r="AF64">
        <v>6.2060329416614479</v>
      </c>
      <c r="AG64">
        <v>29.76791718221666</v>
      </c>
      <c r="AH64">
        <v>0</v>
      </c>
      <c r="AI64">
        <v>0</v>
      </c>
      <c r="AJ64">
        <v>0</v>
      </c>
      <c r="AK64">
        <v>23.360633010436228</v>
      </c>
      <c r="AL64">
        <v>1.907179626278618</v>
      </c>
      <c r="AM64">
        <v>0</v>
      </c>
      <c r="AN64">
        <v>0</v>
      </c>
      <c r="AO64">
        <v>0</v>
      </c>
      <c r="AP64">
        <v>0.84392266249217285</v>
      </c>
      <c r="AQ64">
        <v>0</v>
      </c>
      <c r="AR64">
        <v>6.788275108328115</v>
      </c>
      <c r="AS64">
        <v>5.9081182166562298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27.638731940141909</v>
      </c>
      <c r="BB64">
        <f t="shared" si="0"/>
        <v>633.57495083837352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281.77156141127153</v>
      </c>
      <c r="L65">
        <v>0</v>
      </c>
      <c r="M65">
        <v>62.781527403414188</v>
      </c>
      <c r="N65">
        <v>51.239900926698873</v>
      </c>
      <c r="O65">
        <v>72.308848954538533</v>
      </c>
      <c r="P65">
        <v>24.30713175929943</v>
      </c>
      <c r="Q65">
        <v>5.0323019771240736</v>
      </c>
      <c r="R65">
        <v>9.5560790218821818</v>
      </c>
      <c r="S65">
        <v>5.9554571125726552</v>
      </c>
      <c r="T65">
        <v>0</v>
      </c>
      <c r="U65">
        <v>41.411035620566707</v>
      </c>
      <c r="V65">
        <v>0</v>
      </c>
      <c r="W65">
        <v>4.9982608695652173</v>
      </c>
      <c r="X65">
        <v>15</v>
      </c>
      <c r="Y65">
        <v>0</v>
      </c>
      <c r="Z65">
        <v>0</v>
      </c>
      <c r="AA65">
        <v>0</v>
      </c>
      <c r="AB65">
        <v>1.4827309999999996</v>
      </c>
      <c r="AC65">
        <v>0</v>
      </c>
      <c r="AD65">
        <v>0.58712632070548954</v>
      </c>
      <c r="AE65">
        <v>0</v>
      </c>
      <c r="AF65">
        <v>6.2060329416614479</v>
      </c>
      <c r="AG65">
        <v>29.76791718221666</v>
      </c>
      <c r="AH65">
        <v>1.26062301022751</v>
      </c>
      <c r="AI65">
        <v>0</v>
      </c>
      <c r="AJ65">
        <v>0</v>
      </c>
      <c r="AK65">
        <v>23.360633010436228</v>
      </c>
      <c r="AL65">
        <v>1.907179626278618</v>
      </c>
      <c r="AM65">
        <v>0</v>
      </c>
      <c r="AN65">
        <v>0</v>
      </c>
      <c r="AO65">
        <v>0</v>
      </c>
      <c r="AP65">
        <v>0.84392266249217285</v>
      </c>
      <c r="AQ65">
        <v>0</v>
      </c>
      <c r="AR65">
        <v>4.8487679999999997</v>
      </c>
      <c r="AS65">
        <v>5.9081182166562298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27.192369563753989</v>
      </c>
      <c r="BB65">
        <f t="shared" si="0"/>
        <v>623.34278746385371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281.76656484515473</v>
      </c>
      <c r="L66">
        <v>0</v>
      </c>
      <c r="M66">
        <v>62.781527403414188</v>
      </c>
      <c r="N66">
        <v>51.239900926698873</v>
      </c>
      <c r="O66">
        <v>72.308848954538533</v>
      </c>
      <c r="P66">
        <v>24.30713175929943</v>
      </c>
      <c r="Q66">
        <v>5.0323019771240736</v>
      </c>
      <c r="R66">
        <v>9.5560790218821818</v>
      </c>
      <c r="S66">
        <v>5.9554571125726552</v>
      </c>
      <c r="T66">
        <v>0</v>
      </c>
      <c r="U66">
        <v>41.411035620566707</v>
      </c>
      <c r="V66">
        <v>0</v>
      </c>
      <c r="W66">
        <v>4.9982608695652173</v>
      </c>
      <c r="X66">
        <v>15</v>
      </c>
      <c r="Y66">
        <v>0</v>
      </c>
      <c r="Z66">
        <v>0</v>
      </c>
      <c r="AA66">
        <v>0</v>
      </c>
      <c r="AB66">
        <v>1.4827309999999996</v>
      </c>
      <c r="AC66">
        <v>0</v>
      </c>
      <c r="AD66">
        <v>0.58712632070548954</v>
      </c>
      <c r="AE66">
        <v>0</v>
      </c>
      <c r="AF66">
        <v>6.2060329416614479</v>
      </c>
      <c r="AG66">
        <v>29.76791718221666</v>
      </c>
      <c r="AH66">
        <v>8.8243615204550192</v>
      </c>
      <c r="AI66">
        <v>0</v>
      </c>
      <c r="AJ66">
        <v>0</v>
      </c>
      <c r="AK66">
        <v>23.360633010436228</v>
      </c>
      <c r="AL66">
        <v>1.907179626278618</v>
      </c>
      <c r="AM66">
        <v>0</v>
      </c>
      <c r="AN66">
        <v>0</v>
      </c>
      <c r="AO66">
        <v>0</v>
      </c>
      <c r="AP66">
        <v>0.84392266249217285</v>
      </c>
      <c r="AQ66">
        <v>10.951683319557503</v>
      </c>
      <c r="AR66">
        <v>4.8487679999999997</v>
      </c>
      <c r="AS66">
        <v>5.9081182166562298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27.9661053397753</v>
      </c>
      <c r="BB66">
        <f t="shared" si="0"/>
        <v>641.07947695150074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281.78181373228472</v>
      </c>
      <c r="L67">
        <v>0</v>
      </c>
      <c r="M67">
        <v>62.781527403414188</v>
      </c>
      <c r="N67">
        <v>51.239900926698873</v>
      </c>
      <c r="O67">
        <v>72.308848954538533</v>
      </c>
      <c r="P67">
        <v>24.30713175929943</v>
      </c>
      <c r="Q67">
        <v>5.0323019771240736</v>
      </c>
      <c r="R67">
        <v>9.5560790218821818</v>
      </c>
      <c r="S67">
        <v>5.9554571125726552</v>
      </c>
      <c r="T67">
        <v>0</v>
      </c>
      <c r="U67">
        <v>41.411035620566707</v>
      </c>
      <c r="V67">
        <v>0</v>
      </c>
      <c r="W67">
        <v>4.9982608695652173</v>
      </c>
      <c r="X67">
        <v>15</v>
      </c>
      <c r="Y67">
        <v>0</v>
      </c>
      <c r="Z67">
        <v>0</v>
      </c>
      <c r="AA67">
        <v>0</v>
      </c>
      <c r="AB67">
        <v>1.4827309999999996</v>
      </c>
      <c r="AC67">
        <v>0</v>
      </c>
      <c r="AD67">
        <v>0.58712632070548954</v>
      </c>
      <c r="AE67">
        <v>0</v>
      </c>
      <c r="AF67">
        <v>6.2060329416614479</v>
      </c>
      <c r="AG67">
        <v>29.76791718221666</v>
      </c>
      <c r="AH67">
        <v>10.379130378522229</v>
      </c>
      <c r="AI67">
        <v>0</v>
      </c>
      <c r="AJ67">
        <v>0</v>
      </c>
      <c r="AK67">
        <v>23.360633010436228</v>
      </c>
      <c r="AL67">
        <v>1.907179626278618</v>
      </c>
      <c r="AM67">
        <v>2.3437925781673972</v>
      </c>
      <c r="AN67">
        <v>0</v>
      </c>
      <c r="AO67">
        <v>0</v>
      </c>
      <c r="AP67">
        <v>1.1252302166562305</v>
      </c>
      <c r="AQ67">
        <v>10.951683319557503</v>
      </c>
      <c r="AR67">
        <v>3.87901421665623</v>
      </c>
      <c r="AS67">
        <v>5.3173066700062614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28.076229636262241</v>
      </c>
      <c r="BB67">
        <f t="shared" si="0"/>
        <v>643.60390520254839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281.77964355013233</v>
      </c>
      <c r="L68">
        <v>0</v>
      </c>
      <c r="M68">
        <v>62.781527403414188</v>
      </c>
      <c r="N68">
        <v>51.239900926698873</v>
      </c>
      <c r="O68">
        <v>72.308848954538533</v>
      </c>
      <c r="P68">
        <v>24.30713175929943</v>
      </c>
      <c r="Q68">
        <v>5.0323019771240736</v>
      </c>
      <c r="R68">
        <v>9.5560790218821818</v>
      </c>
      <c r="S68">
        <v>5.9554571125726552</v>
      </c>
      <c r="T68">
        <v>0</v>
      </c>
      <c r="U68">
        <v>41.411035620566707</v>
      </c>
      <c r="V68">
        <v>0</v>
      </c>
      <c r="W68">
        <v>4.9982608695652173</v>
      </c>
      <c r="X68">
        <v>15</v>
      </c>
      <c r="Y68">
        <v>0</v>
      </c>
      <c r="Z68">
        <v>0.48311999999999994</v>
      </c>
      <c r="AA68">
        <v>0</v>
      </c>
      <c r="AB68">
        <v>1.4827309999999996</v>
      </c>
      <c r="AC68">
        <v>0</v>
      </c>
      <c r="AD68">
        <v>0.58712632070548954</v>
      </c>
      <c r="AE68">
        <v>0</v>
      </c>
      <c r="AF68">
        <v>6.2060329416614479</v>
      </c>
      <c r="AG68">
        <v>29.76791718221666</v>
      </c>
      <c r="AH68">
        <v>20.758260308182006</v>
      </c>
      <c r="AI68">
        <v>0</v>
      </c>
      <c r="AJ68">
        <v>0</v>
      </c>
      <c r="AK68">
        <v>23.360633010436228</v>
      </c>
      <c r="AL68">
        <v>1.907179626278618</v>
      </c>
      <c r="AM68">
        <v>2.3437925781673972</v>
      </c>
      <c r="AN68">
        <v>0</v>
      </c>
      <c r="AO68">
        <v>0</v>
      </c>
      <c r="AP68">
        <v>1.1252302166562305</v>
      </c>
      <c r="AQ68">
        <v>21.903367340221251</v>
      </c>
      <c r="AR68">
        <v>3.87901421665623</v>
      </c>
      <c r="AS68">
        <v>5.3173066700062614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28.987961361771834</v>
      </c>
      <c r="BB68">
        <f t="shared" ref="BB68:BB99" si="1">SUM(B68:AZ68)-BA68</f>
        <v>664.50393724521007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276.57028292170185</v>
      </c>
      <c r="L69">
        <v>0</v>
      </c>
      <c r="M69">
        <v>62.781527403414188</v>
      </c>
      <c r="N69">
        <v>51.239900926698873</v>
      </c>
      <c r="O69">
        <v>72.308848954538533</v>
      </c>
      <c r="P69">
        <v>24.30713175929943</v>
      </c>
      <c r="Q69">
        <v>2.9973326602142567</v>
      </c>
      <c r="R69">
        <v>4.9984759478148391</v>
      </c>
      <c r="S69">
        <v>3.9990185230865674</v>
      </c>
      <c r="T69">
        <v>0</v>
      </c>
      <c r="U69">
        <v>41.411035620566707</v>
      </c>
      <c r="V69">
        <v>0</v>
      </c>
      <c r="W69">
        <v>4.9986085735805217</v>
      </c>
      <c r="X69">
        <v>40.003270642002356</v>
      </c>
      <c r="Y69">
        <v>0</v>
      </c>
      <c r="Z69">
        <v>2.8784288866624919</v>
      </c>
      <c r="AA69">
        <v>0</v>
      </c>
      <c r="AB69">
        <v>1.4827309999999996</v>
      </c>
      <c r="AC69">
        <v>0</v>
      </c>
      <c r="AD69">
        <v>0.58712632070548954</v>
      </c>
      <c r="AE69">
        <v>0</v>
      </c>
      <c r="AF69">
        <v>6.2060329416614479</v>
      </c>
      <c r="AG69">
        <v>29.76791718221666</v>
      </c>
      <c r="AH69">
        <v>20.758260308182006</v>
      </c>
      <c r="AI69">
        <v>0</v>
      </c>
      <c r="AJ69">
        <v>0</v>
      </c>
      <c r="AK69">
        <v>23.360633010436228</v>
      </c>
      <c r="AL69">
        <v>1.907179626278618</v>
      </c>
      <c r="AM69">
        <v>4.6875851563347943</v>
      </c>
      <c r="AN69">
        <v>0</v>
      </c>
      <c r="AO69">
        <v>0</v>
      </c>
      <c r="AP69">
        <v>1.1252302166562305</v>
      </c>
      <c r="AQ69">
        <v>21.903367340221251</v>
      </c>
      <c r="AR69">
        <v>2.9092608916718845</v>
      </c>
      <c r="AS69">
        <v>4.5492512010018782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29.583466709024727</v>
      </c>
      <c r="BB69">
        <f t="shared" si="1"/>
        <v>678.15497130592234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270.0065395900192</v>
      </c>
      <c r="L70">
        <v>0</v>
      </c>
      <c r="M70">
        <v>62.781527403414188</v>
      </c>
      <c r="N70">
        <v>51.239900926698873</v>
      </c>
      <c r="O70">
        <v>72.308848954538533</v>
      </c>
      <c r="P70">
        <v>24.30713175929943</v>
      </c>
      <c r="Q70">
        <v>2.9973326602142567</v>
      </c>
      <c r="R70">
        <v>4.9984759478148391</v>
      </c>
      <c r="S70">
        <v>3.9990185230865674</v>
      </c>
      <c r="T70">
        <v>0</v>
      </c>
      <c r="U70">
        <v>41.411035620566707</v>
      </c>
      <c r="V70">
        <v>0</v>
      </c>
      <c r="W70">
        <v>19.255252005445524</v>
      </c>
      <c r="X70">
        <v>64.78790242729761</v>
      </c>
      <c r="Y70">
        <v>0</v>
      </c>
      <c r="Z70">
        <v>2.8784288866624919</v>
      </c>
      <c r="AA70">
        <v>1.6654462166562305</v>
      </c>
      <c r="AB70">
        <v>1.4827309999999996</v>
      </c>
      <c r="AC70">
        <v>0</v>
      </c>
      <c r="AD70">
        <v>0.58712632070548954</v>
      </c>
      <c r="AE70">
        <v>7.3012071116677095</v>
      </c>
      <c r="AF70">
        <v>6.2060329416614479</v>
      </c>
      <c r="AG70">
        <v>29.76791718221666</v>
      </c>
      <c r="AH70">
        <v>21.388571813295762</v>
      </c>
      <c r="AI70">
        <v>0</v>
      </c>
      <c r="AJ70">
        <v>0</v>
      </c>
      <c r="AK70">
        <v>23.360633010436228</v>
      </c>
      <c r="AL70">
        <v>1.907179626278618</v>
      </c>
      <c r="AM70">
        <v>4.6875851563347943</v>
      </c>
      <c r="AN70">
        <v>0</v>
      </c>
      <c r="AO70">
        <v>0</v>
      </c>
      <c r="AP70">
        <v>1.1252302166562305</v>
      </c>
      <c r="AQ70">
        <v>32.855050659778748</v>
      </c>
      <c r="AR70">
        <v>2.9092608916718845</v>
      </c>
      <c r="AS70">
        <v>4.5492512010018782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31.799961034632883</v>
      </c>
      <c r="BB70">
        <f t="shared" si="1"/>
        <v>728.96465701878697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326.00663310292657</v>
      </c>
      <c r="L71">
        <v>0</v>
      </c>
      <c r="M71">
        <v>62.781527403414188</v>
      </c>
      <c r="N71">
        <v>51.239900926698873</v>
      </c>
      <c r="O71">
        <v>72.308848954538533</v>
      </c>
      <c r="P71">
        <v>24.30713175929943</v>
      </c>
      <c r="Q71">
        <v>9.4717343571024948</v>
      </c>
      <c r="R71">
        <v>18.331898761705613</v>
      </c>
      <c r="S71">
        <v>11.439181395348838</v>
      </c>
      <c r="T71">
        <v>0</v>
      </c>
      <c r="U71">
        <v>41.411035620566707</v>
      </c>
      <c r="V71">
        <v>5.1167059560204793</v>
      </c>
      <c r="W71">
        <v>19.255252005445524</v>
      </c>
      <c r="X71">
        <v>64.78790242729761</v>
      </c>
      <c r="Y71">
        <v>0</v>
      </c>
      <c r="Z71">
        <v>2.8784288866624919</v>
      </c>
      <c r="AA71">
        <v>6.1704790256731368</v>
      </c>
      <c r="AB71">
        <v>3.0247711686495506</v>
      </c>
      <c r="AC71">
        <v>0</v>
      </c>
      <c r="AD71">
        <v>0.58712632070548954</v>
      </c>
      <c r="AE71">
        <v>14.602414223335419</v>
      </c>
      <c r="AF71">
        <v>12.412065883322896</v>
      </c>
      <c r="AG71">
        <v>29.76791718221666</v>
      </c>
      <c r="AH71">
        <v>31.13739068670424</v>
      </c>
      <c r="AI71">
        <v>0</v>
      </c>
      <c r="AJ71">
        <v>0</v>
      </c>
      <c r="AK71">
        <v>23.360633010436228</v>
      </c>
      <c r="AL71">
        <v>1.907179626278618</v>
      </c>
      <c r="AM71">
        <v>7.0313777345021915</v>
      </c>
      <c r="AN71">
        <v>0</v>
      </c>
      <c r="AO71">
        <v>0</v>
      </c>
      <c r="AP71">
        <v>0.95644577582968071</v>
      </c>
      <c r="AQ71">
        <v>32.855050659778748</v>
      </c>
      <c r="AR71">
        <v>2.9092608916718845</v>
      </c>
      <c r="AS71">
        <v>4.5492512010018782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36.809395378790121</v>
      </c>
      <c r="BB71">
        <f t="shared" si="1"/>
        <v>843.798149568344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378.00733773575132</v>
      </c>
      <c r="L72">
        <v>0</v>
      </c>
      <c r="M72">
        <v>62.781527403414188</v>
      </c>
      <c r="N72">
        <v>51.239900926698873</v>
      </c>
      <c r="O72">
        <v>72.308848954538533</v>
      </c>
      <c r="P72">
        <v>24.30713175929943</v>
      </c>
      <c r="Q72">
        <v>9.4717343571024948</v>
      </c>
      <c r="R72">
        <v>18.331898761705613</v>
      </c>
      <c r="S72">
        <v>11.439181395348838</v>
      </c>
      <c r="T72">
        <v>0</v>
      </c>
      <c r="U72">
        <v>41.411035620566707</v>
      </c>
      <c r="V72">
        <v>5.1167059560204793</v>
      </c>
      <c r="W72">
        <v>19.255252005445524</v>
      </c>
      <c r="X72">
        <v>64.78790242729761</v>
      </c>
      <c r="Y72">
        <v>0</v>
      </c>
      <c r="Z72">
        <v>3.38184</v>
      </c>
      <c r="AA72">
        <v>7.8067800000000016</v>
      </c>
      <c r="AB72">
        <v>5.8123056627008971</v>
      </c>
      <c r="AC72">
        <v>0</v>
      </c>
      <c r="AD72">
        <v>8.1023458255061573</v>
      </c>
      <c r="AE72">
        <v>14.602414223335419</v>
      </c>
      <c r="AF72">
        <v>18.618098116677103</v>
      </c>
      <c r="AG72">
        <v>29.76791718221666</v>
      </c>
      <c r="AH72">
        <v>41.516520616364012</v>
      </c>
      <c r="AI72">
        <v>1.6979485208724689</v>
      </c>
      <c r="AJ72">
        <v>0</v>
      </c>
      <c r="AK72">
        <v>23.360633010436228</v>
      </c>
      <c r="AL72">
        <v>1.907179626278618</v>
      </c>
      <c r="AM72">
        <v>7.0313777345021915</v>
      </c>
      <c r="AN72">
        <v>0</v>
      </c>
      <c r="AO72">
        <v>0</v>
      </c>
      <c r="AP72">
        <v>0.95644577582968071</v>
      </c>
      <c r="AQ72">
        <v>43.806734680442503</v>
      </c>
      <c r="AR72">
        <v>2.9092608916718845</v>
      </c>
      <c r="AS72">
        <v>4.5492512010018782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40.725134333508812</v>
      </c>
      <c r="BB72">
        <f t="shared" si="1"/>
        <v>933.56037603751656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424.00595444177679</v>
      </c>
      <c r="L73">
        <v>0</v>
      </c>
      <c r="M73">
        <v>62.781527403414188</v>
      </c>
      <c r="N73">
        <v>51.239900926698873</v>
      </c>
      <c r="O73">
        <v>72.308848954538533</v>
      </c>
      <c r="P73">
        <v>24.30713175929943</v>
      </c>
      <c r="Q73">
        <v>9.4717343571024948</v>
      </c>
      <c r="R73">
        <v>18.331898761705613</v>
      </c>
      <c r="S73">
        <v>11.439181395348838</v>
      </c>
      <c r="T73">
        <v>0</v>
      </c>
      <c r="U73">
        <v>41.411035620566707</v>
      </c>
      <c r="V73">
        <v>5.1167059560204793</v>
      </c>
      <c r="W73">
        <v>19.255252005445524</v>
      </c>
      <c r="X73">
        <v>64.78790242729761</v>
      </c>
      <c r="Y73">
        <v>0</v>
      </c>
      <c r="Z73">
        <v>8.6352866599874751</v>
      </c>
      <c r="AA73">
        <v>12.340958051346274</v>
      </c>
      <c r="AB73">
        <v>11.683920494051344</v>
      </c>
      <c r="AC73">
        <v>0</v>
      </c>
      <c r="AD73">
        <v>12.153518738259235</v>
      </c>
      <c r="AE73">
        <v>21.960661665623043</v>
      </c>
      <c r="AF73">
        <v>20.893643505009393</v>
      </c>
      <c r="AG73">
        <v>29.76791718221666</v>
      </c>
      <c r="AH73">
        <v>51.895650994886232</v>
      </c>
      <c r="AI73">
        <v>7.3577775208724674</v>
      </c>
      <c r="AJ73">
        <v>0</v>
      </c>
      <c r="AK73">
        <v>23.360633010436228</v>
      </c>
      <c r="AL73">
        <v>1.907179626278618</v>
      </c>
      <c r="AM73">
        <v>7.0313777345021915</v>
      </c>
      <c r="AN73">
        <v>0</v>
      </c>
      <c r="AO73">
        <v>0</v>
      </c>
      <c r="AP73">
        <v>0.95644577582968071</v>
      </c>
      <c r="AQ73">
        <v>43.806734680442503</v>
      </c>
      <c r="AR73">
        <v>3.87901421665623</v>
      </c>
      <c r="AS73">
        <v>4.5492512010018782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44.585428483784426</v>
      </c>
      <c r="BB73">
        <f t="shared" si="1"/>
        <v>1022.0516165828303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445.99966729795335</v>
      </c>
      <c r="L74">
        <v>0</v>
      </c>
      <c r="M74">
        <v>62.781527403414188</v>
      </c>
      <c r="N74">
        <v>51.239900926698873</v>
      </c>
      <c r="O74">
        <v>72.308848954538533</v>
      </c>
      <c r="P74">
        <v>24.30713175929943</v>
      </c>
      <c r="Q74">
        <v>9.4728959503868584</v>
      </c>
      <c r="R74">
        <v>18.330692598607797</v>
      </c>
      <c r="S74">
        <v>11.439390048154094</v>
      </c>
      <c r="T74">
        <v>0</v>
      </c>
      <c r="U74">
        <v>41.411035620566707</v>
      </c>
      <c r="V74">
        <v>3.8218660814357053</v>
      </c>
      <c r="W74">
        <v>19.255252005445524</v>
      </c>
      <c r="X74">
        <v>64.78790242729761</v>
      </c>
      <c r="Y74">
        <v>0</v>
      </c>
      <c r="Z74">
        <v>8.6352866599874751</v>
      </c>
      <c r="AA74">
        <v>12.340958051346274</v>
      </c>
      <c r="AB74">
        <v>11.683920494051344</v>
      </c>
      <c r="AC74">
        <v>0</v>
      </c>
      <c r="AD74">
        <v>12.153518738259235</v>
      </c>
      <c r="AE74">
        <v>21.978914983510748</v>
      </c>
      <c r="AF74">
        <v>20.893643505009393</v>
      </c>
      <c r="AG74">
        <v>29.76791718221666</v>
      </c>
      <c r="AH74">
        <v>51.895650994886232</v>
      </c>
      <c r="AI74">
        <v>7.3577775208724674</v>
      </c>
      <c r="AJ74">
        <v>0</v>
      </c>
      <c r="AK74">
        <v>23.360633010436228</v>
      </c>
      <c r="AL74">
        <v>1.907179626278618</v>
      </c>
      <c r="AM74">
        <v>7.0313777345021915</v>
      </c>
      <c r="AN74">
        <v>0</v>
      </c>
      <c r="AO74">
        <v>0</v>
      </c>
      <c r="AP74">
        <v>0.84392266249217285</v>
      </c>
      <c r="AQ74">
        <v>43.806734680442503</v>
      </c>
      <c r="AR74">
        <v>3.87901421665623</v>
      </c>
      <c r="AS74">
        <v>4.5492512010018782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45.446707755634215</v>
      </c>
      <c r="BB74">
        <f t="shared" si="1"/>
        <v>1041.7951045801142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443.80512470986088</v>
      </c>
      <c r="L75">
        <v>0</v>
      </c>
      <c r="M75">
        <v>62.781527403414188</v>
      </c>
      <c r="N75">
        <v>51.239900926698873</v>
      </c>
      <c r="O75">
        <v>72.308848954538533</v>
      </c>
      <c r="P75">
        <v>24.30713175929943</v>
      </c>
      <c r="Q75">
        <v>9.4728959503868584</v>
      </c>
      <c r="R75">
        <v>18.330692598607797</v>
      </c>
      <c r="S75">
        <v>11.439390048154094</v>
      </c>
      <c r="T75">
        <v>0</v>
      </c>
      <c r="U75">
        <v>41.411035620566707</v>
      </c>
      <c r="V75">
        <v>4.9240644644462552</v>
      </c>
      <c r="W75">
        <v>19.255252005445524</v>
      </c>
      <c r="X75">
        <v>64.78790242729761</v>
      </c>
      <c r="Y75">
        <v>0</v>
      </c>
      <c r="Z75">
        <v>8.6352866599874751</v>
      </c>
      <c r="AA75">
        <v>12.340958051346274</v>
      </c>
      <c r="AB75">
        <v>11.683920494051344</v>
      </c>
      <c r="AC75">
        <v>0</v>
      </c>
      <c r="AD75">
        <v>12.153518738259235</v>
      </c>
      <c r="AE75">
        <v>21.978914983510748</v>
      </c>
      <c r="AF75">
        <v>20.893643505009393</v>
      </c>
      <c r="AG75">
        <v>29.76791718221666</v>
      </c>
      <c r="AH75">
        <v>51.895650994886232</v>
      </c>
      <c r="AI75">
        <v>7.3577775208724674</v>
      </c>
      <c r="AJ75">
        <v>0</v>
      </c>
      <c r="AK75">
        <v>23.360633010436228</v>
      </c>
      <c r="AL75">
        <v>1.907179626278618</v>
      </c>
      <c r="AM75">
        <v>7.0313777345021915</v>
      </c>
      <c r="AN75">
        <v>0</v>
      </c>
      <c r="AO75">
        <v>0</v>
      </c>
      <c r="AP75">
        <v>0.84392266249217285</v>
      </c>
      <c r="AQ75">
        <v>43.806734680442503</v>
      </c>
      <c r="AR75">
        <v>2.9092608916718845</v>
      </c>
      <c r="AS75">
        <v>4.5492512010018782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45.360512078877413</v>
      </c>
      <c r="BB75">
        <f t="shared" si="1"/>
        <v>1039.8192027268046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443.00735272596808</v>
      </c>
      <c r="L76">
        <v>0</v>
      </c>
      <c r="M76">
        <v>62.781527403414188</v>
      </c>
      <c r="N76">
        <v>51.239900926698873</v>
      </c>
      <c r="O76">
        <v>72.308848954538533</v>
      </c>
      <c r="P76">
        <v>24.30713175929943</v>
      </c>
      <c r="Q76">
        <v>9.4728959503868584</v>
      </c>
      <c r="R76">
        <v>18.330692598607797</v>
      </c>
      <c r="S76">
        <v>11.439390048154094</v>
      </c>
      <c r="T76">
        <v>0</v>
      </c>
      <c r="U76">
        <v>41.411035620566707</v>
      </c>
      <c r="V76">
        <v>5.1144409152016665</v>
      </c>
      <c r="W76">
        <v>19.255252005445524</v>
      </c>
      <c r="X76">
        <v>64.78790242729761</v>
      </c>
      <c r="Y76">
        <v>0</v>
      </c>
      <c r="Z76">
        <v>6.0389999999999997</v>
      </c>
      <c r="AA76">
        <v>12.340958051346274</v>
      </c>
      <c r="AB76">
        <v>11.683920494051344</v>
      </c>
      <c r="AC76">
        <v>0</v>
      </c>
      <c r="AD76">
        <v>12.153518738259235</v>
      </c>
      <c r="AE76">
        <v>21.978914983510748</v>
      </c>
      <c r="AF76">
        <v>20.893643505009393</v>
      </c>
      <c r="AG76">
        <v>29.76791718221666</v>
      </c>
      <c r="AH76">
        <v>51.895650994886232</v>
      </c>
      <c r="AI76">
        <v>7.3577775208724674</v>
      </c>
      <c r="AJ76">
        <v>0</v>
      </c>
      <c r="AK76">
        <v>23.360633010436228</v>
      </c>
      <c r="AL76">
        <v>1.907179626278618</v>
      </c>
      <c r="AM76">
        <v>7.0313777345021915</v>
      </c>
      <c r="AN76">
        <v>0</v>
      </c>
      <c r="AO76">
        <v>0</v>
      </c>
      <c r="AP76">
        <v>0.84392266249217285</v>
      </c>
      <c r="AQ76">
        <v>43.806734680442503</v>
      </c>
      <c r="AR76">
        <v>2.9092608916718845</v>
      </c>
      <c r="AS76">
        <v>4.5492512010018782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45.226598163204834</v>
      </c>
      <c r="BB76">
        <f t="shared" si="1"/>
        <v>1036.7494344493523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456.34232654680409</v>
      </c>
      <c r="L77">
        <v>9.4341907754055683</v>
      </c>
      <c r="M77">
        <v>62.781527403414188</v>
      </c>
      <c r="N77">
        <v>51.239900926698873</v>
      </c>
      <c r="O77">
        <v>72.308848954538533</v>
      </c>
      <c r="P77">
        <v>24.30713175929943</v>
      </c>
      <c r="Q77">
        <v>9.4728959503868584</v>
      </c>
      <c r="R77">
        <v>18.330692598607797</v>
      </c>
      <c r="S77">
        <v>11.439390048154094</v>
      </c>
      <c r="T77">
        <v>0</v>
      </c>
      <c r="U77">
        <v>41.411035620566707</v>
      </c>
      <c r="V77">
        <v>5.1144409152016665</v>
      </c>
      <c r="W77">
        <v>19.255252005445524</v>
      </c>
      <c r="X77">
        <v>64.78790242729761</v>
      </c>
      <c r="Y77">
        <v>0</v>
      </c>
      <c r="Z77">
        <v>5.7568577733249837</v>
      </c>
      <c r="AA77">
        <v>7.8067800000000016</v>
      </c>
      <c r="AB77">
        <v>11.683920494051344</v>
      </c>
      <c r="AC77">
        <v>0</v>
      </c>
      <c r="AD77">
        <v>12.153518738259235</v>
      </c>
      <c r="AE77">
        <v>21.978914983510748</v>
      </c>
      <c r="AF77">
        <v>20.893643505009393</v>
      </c>
      <c r="AG77">
        <v>29.76791718221666</v>
      </c>
      <c r="AH77">
        <v>41.516520616364012</v>
      </c>
      <c r="AI77">
        <v>7.3577775208724674</v>
      </c>
      <c r="AJ77">
        <v>0</v>
      </c>
      <c r="AK77">
        <v>23.360633010436228</v>
      </c>
      <c r="AL77">
        <v>9.5358996885655127</v>
      </c>
      <c r="AM77">
        <v>7.0313777345021915</v>
      </c>
      <c r="AN77">
        <v>0</v>
      </c>
      <c r="AO77">
        <v>0</v>
      </c>
      <c r="AP77">
        <v>1.0127075616781465</v>
      </c>
      <c r="AQ77">
        <v>43.806734680442503</v>
      </c>
      <c r="AR77">
        <v>2.9092608916718845</v>
      </c>
      <c r="AS77">
        <v>4.5492512010018782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45.869115113273772</v>
      </c>
      <c r="BB77">
        <f t="shared" si="1"/>
        <v>1051.4781364004546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511.20811620755751</v>
      </c>
      <c r="L78">
        <v>9.4445937580033039</v>
      </c>
      <c r="M78">
        <v>62.781527403414188</v>
      </c>
      <c r="N78">
        <v>51.239900926698873</v>
      </c>
      <c r="O78">
        <v>72.308848954538533</v>
      </c>
      <c r="P78">
        <v>24.30713175929943</v>
      </c>
      <c r="Q78">
        <v>9.4728959503868584</v>
      </c>
      <c r="R78">
        <v>18.330692598607797</v>
      </c>
      <c r="S78">
        <v>11.439390048154094</v>
      </c>
      <c r="T78">
        <v>0</v>
      </c>
      <c r="U78">
        <v>41.411035620566707</v>
      </c>
      <c r="V78">
        <v>5.1144409152016665</v>
      </c>
      <c r="W78">
        <v>19.255252005445524</v>
      </c>
      <c r="X78">
        <v>64.78790242729761</v>
      </c>
      <c r="Y78">
        <v>0</v>
      </c>
      <c r="Z78">
        <v>5.7568577733249837</v>
      </c>
      <c r="AA78">
        <v>6.1704790256731368</v>
      </c>
      <c r="AB78">
        <v>7.7102012891880598</v>
      </c>
      <c r="AC78">
        <v>0</v>
      </c>
      <c r="AD78">
        <v>8.1023458255061573</v>
      </c>
      <c r="AE78">
        <v>21.978914983510748</v>
      </c>
      <c r="AF78">
        <v>20.893643505009393</v>
      </c>
      <c r="AG78">
        <v>29.76791718221666</v>
      </c>
      <c r="AH78">
        <v>37.818692999999996</v>
      </c>
      <c r="AI78">
        <v>7.3577775208724674</v>
      </c>
      <c r="AJ78">
        <v>0</v>
      </c>
      <c r="AK78">
        <v>23.360633010436228</v>
      </c>
      <c r="AL78">
        <v>49.846749999999993</v>
      </c>
      <c r="AM78">
        <v>7.0313777345021915</v>
      </c>
      <c r="AN78">
        <v>0</v>
      </c>
      <c r="AO78">
        <v>0</v>
      </c>
      <c r="AP78">
        <v>1.0127075616781465</v>
      </c>
      <c r="AQ78">
        <v>43.806734680442503</v>
      </c>
      <c r="AR78">
        <v>3.87901421665623</v>
      </c>
      <c r="AS78">
        <v>4.5492512010018782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49.330062132160919</v>
      </c>
      <c r="BB78">
        <f t="shared" si="1"/>
        <v>1130.8149649530301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511.20811620755751</v>
      </c>
      <c r="L79">
        <v>0</v>
      </c>
      <c r="M79">
        <v>62.781527403414188</v>
      </c>
      <c r="N79">
        <v>51.239900926698873</v>
      </c>
      <c r="O79">
        <v>72.308848954538533</v>
      </c>
      <c r="P79">
        <v>24.30713175929943</v>
      </c>
      <c r="Q79">
        <v>9.4728959503868584</v>
      </c>
      <c r="R79">
        <v>18.330692598607797</v>
      </c>
      <c r="S79">
        <v>11.439390048154094</v>
      </c>
      <c r="T79">
        <v>0</v>
      </c>
      <c r="U79">
        <v>41.411035620566707</v>
      </c>
      <c r="V79">
        <v>5.1144409152016665</v>
      </c>
      <c r="W79">
        <v>19.255252005445524</v>
      </c>
      <c r="X79">
        <v>64.78790242729761</v>
      </c>
      <c r="Y79">
        <v>0</v>
      </c>
      <c r="Z79">
        <v>2.8504080000000003</v>
      </c>
      <c r="AA79">
        <v>5.1698231083281154</v>
      </c>
      <c r="AB79">
        <v>1.7792772891880608</v>
      </c>
      <c r="AC79">
        <v>0</v>
      </c>
      <c r="AD79">
        <v>4.0511729127530787</v>
      </c>
      <c r="AE79">
        <v>14.602414223335419</v>
      </c>
      <c r="AF79">
        <v>18.618098116677103</v>
      </c>
      <c r="AG79">
        <v>29.76791718221666</v>
      </c>
      <c r="AH79">
        <v>29.414538999999998</v>
      </c>
      <c r="AI79">
        <v>1.6979485208724689</v>
      </c>
      <c r="AJ79">
        <v>0</v>
      </c>
      <c r="AK79">
        <v>23.360633010436228</v>
      </c>
      <c r="AL79">
        <v>49.846749999999993</v>
      </c>
      <c r="AM79">
        <v>7.0313777345021915</v>
      </c>
      <c r="AN79">
        <v>0</v>
      </c>
      <c r="AO79">
        <v>0</v>
      </c>
      <c r="AP79">
        <v>1.0127075616781465</v>
      </c>
      <c r="AQ79">
        <v>43.806734680442503</v>
      </c>
      <c r="AR79">
        <v>15.516057783343767</v>
      </c>
      <c r="AS79">
        <v>10.634613340012523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48.104175984343861</v>
      </c>
      <c r="BB79">
        <f t="shared" si="1"/>
        <v>1102.7134312966114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511.20811620755751</v>
      </c>
      <c r="L80">
        <v>0</v>
      </c>
      <c r="M80">
        <v>62.781527403414188</v>
      </c>
      <c r="N80">
        <v>51.239900926698873</v>
      </c>
      <c r="O80">
        <v>72.308848954538533</v>
      </c>
      <c r="P80">
        <v>24.30713175929943</v>
      </c>
      <c r="Q80">
        <v>9.4728959503868584</v>
      </c>
      <c r="R80">
        <v>18.330692598607797</v>
      </c>
      <c r="S80">
        <v>11.439390048154094</v>
      </c>
      <c r="T80">
        <v>0</v>
      </c>
      <c r="U80">
        <v>41.411035620566707</v>
      </c>
      <c r="V80">
        <v>5.1144409152016665</v>
      </c>
      <c r="W80">
        <v>19.255252005445524</v>
      </c>
      <c r="X80">
        <v>64.78790242729761</v>
      </c>
      <c r="Y80">
        <v>0</v>
      </c>
      <c r="Z80">
        <v>2.8504080000000003</v>
      </c>
      <c r="AA80">
        <v>1.6654462166562305</v>
      </c>
      <c r="AB80">
        <v>1.1861847108119388</v>
      </c>
      <c r="AC80">
        <v>0</v>
      </c>
      <c r="AD80">
        <v>0</v>
      </c>
      <c r="AE80">
        <v>13.689763110415363</v>
      </c>
      <c r="AF80">
        <v>18.618098116677103</v>
      </c>
      <c r="AG80">
        <v>29.76791718221666</v>
      </c>
      <c r="AH80">
        <v>18.909346499999998</v>
      </c>
      <c r="AI80">
        <v>0</v>
      </c>
      <c r="AJ80">
        <v>0</v>
      </c>
      <c r="AK80">
        <v>23.360633010436228</v>
      </c>
      <c r="AL80">
        <v>49.846749999999993</v>
      </c>
      <c r="AM80">
        <v>7.0313777345021915</v>
      </c>
      <c r="AN80">
        <v>0</v>
      </c>
      <c r="AO80">
        <v>0</v>
      </c>
      <c r="AP80">
        <v>1.294015115842204</v>
      </c>
      <c r="AQ80">
        <v>43.806734680442503</v>
      </c>
      <c r="AR80">
        <v>15.516057783343767</v>
      </c>
      <c r="AS80">
        <v>10.634613340012523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47.227081277314333</v>
      </c>
      <c r="BB80">
        <f t="shared" si="1"/>
        <v>1082.6073990412115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511.20811620755751</v>
      </c>
      <c r="L81">
        <v>0</v>
      </c>
      <c r="M81">
        <v>62.781527403414188</v>
      </c>
      <c r="N81">
        <v>51.239900926698873</v>
      </c>
      <c r="O81">
        <v>72.308848954538533</v>
      </c>
      <c r="P81">
        <v>24.30713175929943</v>
      </c>
      <c r="Q81">
        <v>9.4728959503868584</v>
      </c>
      <c r="R81">
        <v>18.330692598607797</v>
      </c>
      <c r="S81">
        <v>11.439390048154094</v>
      </c>
      <c r="T81">
        <v>0</v>
      </c>
      <c r="U81">
        <v>41.411035620566707</v>
      </c>
      <c r="V81">
        <v>5.1144409152016665</v>
      </c>
      <c r="W81">
        <v>19.255252005445524</v>
      </c>
      <c r="X81">
        <v>64.78790242729761</v>
      </c>
      <c r="Y81">
        <v>0</v>
      </c>
      <c r="Z81">
        <v>2.8504080000000003</v>
      </c>
      <c r="AA81">
        <v>0</v>
      </c>
      <c r="AB81">
        <v>1.1861847108119388</v>
      </c>
      <c r="AC81">
        <v>0</v>
      </c>
      <c r="AD81">
        <v>0</v>
      </c>
      <c r="AE81">
        <v>6.8448817791692749</v>
      </c>
      <c r="AF81">
        <v>18.618098116677103</v>
      </c>
      <c r="AG81">
        <v>29.76791718221666</v>
      </c>
      <c r="AH81">
        <v>8.9504240907952397</v>
      </c>
      <c r="AI81">
        <v>0</v>
      </c>
      <c r="AJ81">
        <v>0</v>
      </c>
      <c r="AK81">
        <v>23.360633010436228</v>
      </c>
      <c r="AL81">
        <v>9.5358996885655127</v>
      </c>
      <c r="AM81">
        <v>7.0313777345021915</v>
      </c>
      <c r="AN81">
        <v>0</v>
      </c>
      <c r="AO81">
        <v>0</v>
      </c>
      <c r="AP81">
        <v>1.4065382291797122</v>
      </c>
      <c r="AQ81">
        <v>43.806734680442503</v>
      </c>
      <c r="AR81">
        <v>3.87901421665623</v>
      </c>
      <c r="AS81">
        <v>10.634613340012523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44.288348131139252</v>
      </c>
      <c r="BB81">
        <f t="shared" si="1"/>
        <v>1015.2415114654947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511.20811620755751</v>
      </c>
      <c r="L82">
        <v>0</v>
      </c>
      <c r="M82">
        <v>62.781527403414188</v>
      </c>
      <c r="N82">
        <v>51.239900926698873</v>
      </c>
      <c r="O82">
        <v>72.308848954538533</v>
      </c>
      <c r="P82">
        <v>24.30713175929943</v>
      </c>
      <c r="Q82">
        <v>9.4728959503868584</v>
      </c>
      <c r="R82">
        <v>18.330692598607797</v>
      </c>
      <c r="S82">
        <v>11.439390048154094</v>
      </c>
      <c r="T82">
        <v>0</v>
      </c>
      <c r="U82">
        <v>41.411035620566707</v>
      </c>
      <c r="V82">
        <v>5.1144409152016665</v>
      </c>
      <c r="W82">
        <v>19.255252005445524</v>
      </c>
      <c r="X82">
        <v>64.78790242729761</v>
      </c>
      <c r="Y82">
        <v>0</v>
      </c>
      <c r="Z82">
        <v>2.8504080000000003</v>
      </c>
      <c r="AA82">
        <v>0</v>
      </c>
      <c r="AB82">
        <v>1.1861847108119388</v>
      </c>
      <c r="AC82">
        <v>0</v>
      </c>
      <c r="AD82">
        <v>0</v>
      </c>
      <c r="AE82">
        <v>0</v>
      </c>
      <c r="AF82">
        <v>18.618098116677103</v>
      </c>
      <c r="AG82">
        <v>29.76791718221666</v>
      </c>
      <c r="AH82">
        <v>8.4041539999999983</v>
      </c>
      <c r="AI82">
        <v>0</v>
      </c>
      <c r="AJ82">
        <v>0</v>
      </c>
      <c r="AK82">
        <v>23.360633010436228</v>
      </c>
      <c r="AL82">
        <v>1.907179626278618</v>
      </c>
      <c r="AM82">
        <v>4.6875851563347943</v>
      </c>
      <c r="AN82">
        <v>0</v>
      </c>
      <c r="AO82">
        <v>0</v>
      </c>
      <c r="AP82">
        <v>1.4065382291797122</v>
      </c>
      <c r="AQ82">
        <v>30.593772000000001</v>
      </c>
      <c r="AR82">
        <v>2.9092608916718845</v>
      </c>
      <c r="AS82">
        <v>4.5492512010018782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42.715341288166265</v>
      </c>
      <c r="BB82">
        <f t="shared" si="1"/>
        <v>979.1827756536112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511.20811620755751</v>
      </c>
      <c r="L83">
        <v>0</v>
      </c>
      <c r="M83">
        <v>62.781527403414188</v>
      </c>
      <c r="N83">
        <v>51.239900926698873</v>
      </c>
      <c r="O83">
        <v>72.308848954538533</v>
      </c>
      <c r="P83">
        <v>24.30713175929943</v>
      </c>
      <c r="Q83">
        <v>9.4728959503868584</v>
      </c>
      <c r="R83">
        <v>18.330692598607797</v>
      </c>
      <c r="S83">
        <v>11.439390048154094</v>
      </c>
      <c r="T83">
        <v>0</v>
      </c>
      <c r="U83">
        <v>41.411035620566707</v>
      </c>
      <c r="V83">
        <v>5.1144409152016665</v>
      </c>
      <c r="W83">
        <v>19.533000246426813</v>
      </c>
      <c r="X83">
        <v>64.78790242729761</v>
      </c>
      <c r="Y83">
        <v>0</v>
      </c>
      <c r="Z83">
        <v>2.8784288866624919</v>
      </c>
      <c r="AA83">
        <v>0</v>
      </c>
      <c r="AB83">
        <v>1.1861847108119388</v>
      </c>
      <c r="AC83">
        <v>0</v>
      </c>
      <c r="AD83">
        <v>0</v>
      </c>
      <c r="AE83">
        <v>0</v>
      </c>
      <c r="AF83">
        <v>18.618098116677103</v>
      </c>
      <c r="AG83">
        <v>29.76791718221666</v>
      </c>
      <c r="AH83">
        <v>8.4041539999999983</v>
      </c>
      <c r="AI83">
        <v>0</v>
      </c>
      <c r="AJ83">
        <v>0</v>
      </c>
      <c r="AK83">
        <v>23.360633010436228</v>
      </c>
      <c r="AL83">
        <v>1.907179626278618</v>
      </c>
      <c r="AM83">
        <v>4.6875851563347943</v>
      </c>
      <c r="AN83">
        <v>0</v>
      </c>
      <c r="AO83">
        <v>0</v>
      </c>
      <c r="AP83">
        <v>1.4065382291797122</v>
      </c>
      <c r="AQ83">
        <v>25.494810000000001</v>
      </c>
      <c r="AR83">
        <v>4.8487679999999997</v>
      </c>
      <c r="AS83">
        <v>4.5492512010018782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42.596057223229892</v>
      </c>
      <c r="BB83">
        <f t="shared" si="1"/>
        <v>976.44837395451952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511.20811620755751</v>
      </c>
      <c r="L84">
        <v>0</v>
      </c>
      <c r="M84">
        <v>62.781527403414188</v>
      </c>
      <c r="N84">
        <v>51.239900926698873</v>
      </c>
      <c r="O84">
        <v>72.308848954538533</v>
      </c>
      <c r="P84">
        <v>24.30713175929943</v>
      </c>
      <c r="Q84">
        <v>9.4728959503868584</v>
      </c>
      <c r="R84">
        <v>18.330692598607797</v>
      </c>
      <c r="S84">
        <v>11.439390048154094</v>
      </c>
      <c r="T84">
        <v>0</v>
      </c>
      <c r="U84">
        <v>41.411035620566707</v>
      </c>
      <c r="V84">
        <v>5.1144409152016665</v>
      </c>
      <c r="W84">
        <v>19.533000246426813</v>
      </c>
      <c r="X84">
        <v>64.78790242729761</v>
      </c>
      <c r="Y84">
        <v>0</v>
      </c>
      <c r="Z84">
        <v>2.8784288866624919</v>
      </c>
      <c r="AA84">
        <v>0</v>
      </c>
      <c r="AB84">
        <v>1.1861847108119388</v>
      </c>
      <c r="AC84">
        <v>0</v>
      </c>
      <c r="AD84">
        <v>0</v>
      </c>
      <c r="AE84">
        <v>0</v>
      </c>
      <c r="AF84">
        <v>18.618098116677103</v>
      </c>
      <c r="AG84">
        <v>29.76791718221666</v>
      </c>
      <c r="AH84">
        <v>8.4041539999999983</v>
      </c>
      <c r="AI84">
        <v>0</v>
      </c>
      <c r="AJ84">
        <v>0</v>
      </c>
      <c r="AK84">
        <v>23.360633010436228</v>
      </c>
      <c r="AL84">
        <v>1.907179626278618</v>
      </c>
      <c r="AM84">
        <v>4.6875851563347943</v>
      </c>
      <c r="AN84">
        <v>0</v>
      </c>
      <c r="AO84">
        <v>0</v>
      </c>
      <c r="AP84">
        <v>1.6878457833437697</v>
      </c>
      <c r="AQ84">
        <v>20.395848000000001</v>
      </c>
      <c r="AR84">
        <v>4.8487679999999997</v>
      </c>
      <c r="AS84">
        <v>4.5492512010018782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42.394679267393947</v>
      </c>
      <c r="BB84">
        <f t="shared" si="1"/>
        <v>971.83209746451951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511.20811620755751</v>
      </c>
      <c r="L85">
        <v>0</v>
      </c>
      <c r="M85">
        <v>62.781527403414188</v>
      </c>
      <c r="N85">
        <v>51.239900926698873</v>
      </c>
      <c r="O85">
        <v>72.308848954538533</v>
      </c>
      <c r="P85">
        <v>24.30713175929943</v>
      </c>
      <c r="Q85">
        <v>9.4728959503868584</v>
      </c>
      <c r="R85">
        <v>18.330692598607797</v>
      </c>
      <c r="S85">
        <v>11.439390048154094</v>
      </c>
      <c r="T85">
        <v>0</v>
      </c>
      <c r="U85">
        <v>41.411035620566707</v>
      </c>
      <c r="V85">
        <v>5.1144409152016665</v>
      </c>
      <c r="W85">
        <v>19.533000246426813</v>
      </c>
      <c r="X85">
        <v>64.78790242729761</v>
      </c>
      <c r="Y85">
        <v>0</v>
      </c>
      <c r="Z85">
        <v>2.8784288866624919</v>
      </c>
      <c r="AA85">
        <v>0</v>
      </c>
      <c r="AB85">
        <v>5.8123056627008971</v>
      </c>
      <c r="AC85">
        <v>0</v>
      </c>
      <c r="AD85">
        <v>0</v>
      </c>
      <c r="AE85">
        <v>0</v>
      </c>
      <c r="AF85">
        <v>12.412065883322896</v>
      </c>
      <c r="AG85">
        <v>29.76791718221666</v>
      </c>
      <c r="AH85">
        <v>8.4041539999999983</v>
      </c>
      <c r="AI85">
        <v>0</v>
      </c>
      <c r="AJ85">
        <v>0</v>
      </c>
      <c r="AK85">
        <v>23.360633010436228</v>
      </c>
      <c r="AL85">
        <v>1.907179626278618</v>
      </c>
      <c r="AM85">
        <v>2.3437925781673972</v>
      </c>
      <c r="AN85">
        <v>0</v>
      </c>
      <c r="AO85">
        <v>0</v>
      </c>
      <c r="AP85">
        <v>1.6878457833437697</v>
      </c>
      <c r="AQ85">
        <v>10.197924</v>
      </c>
      <c r="AR85">
        <v>15.516057783343767</v>
      </c>
      <c r="AS85">
        <v>4.5492512010018782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42.250287935805062</v>
      </c>
      <c r="BB85">
        <f t="shared" si="1"/>
        <v>968.52215071981959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511.20811620755751</v>
      </c>
      <c r="L86">
        <v>0</v>
      </c>
      <c r="M86">
        <v>62.781527403414188</v>
      </c>
      <c r="N86">
        <v>51.239900926698873</v>
      </c>
      <c r="O86">
        <v>72.308848954538533</v>
      </c>
      <c r="P86">
        <v>24.30713175929943</v>
      </c>
      <c r="Q86">
        <v>9.4728959503868584</v>
      </c>
      <c r="R86">
        <v>18.330692598607797</v>
      </c>
      <c r="S86">
        <v>11.439390048154094</v>
      </c>
      <c r="T86">
        <v>0</v>
      </c>
      <c r="U86">
        <v>41.411035620566707</v>
      </c>
      <c r="V86">
        <v>5.1144409152016665</v>
      </c>
      <c r="W86">
        <v>19.533000246426813</v>
      </c>
      <c r="X86">
        <v>64.78790242729761</v>
      </c>
      <c r="Y86">
        <v>0</v>
      </c>
      <c r="Z86">
        <v>2.8784288866624919</v>
      </c>
      <c r="AA86">
        <v>0</v>
      </c>
      <c r="AB86">
        <v>5.8123056627008971</v>
      </c>
      <c r="AC86">
        <v>0</v>
      </c>
      <c r="AD86">
        <v>0</v>
      </c>
      <c r="AE86">
        <v>0</v>
      </c>
      <c r="AF86">
        <v>12.412065883322896</v>
      </c>
      <c r="AG86">
        <v>29.76791718221666</v>
      </c>
      <c r="AH86">
        <v>8.4041539999999983</v>
      </c>
      <c r="AI86">
        <v>0</v>
      </c>
      <c r="AJ86">
        <v>0</v>
      </c>
      <c r="AK86">
        <v>23.360633010436228</v>
      </c>
      <c r="AL86">
        <v>1.907179626278618</v>
      </c>
      <c r="AM86">
        <v>2.3437925781673972</v>
      </c>
      <c r="AN86">
        <v>0</v>
      </c>
      <c r="AO86">
        <v>0</v>
      </c>
      <c r="AP86">
        <v>1.6878457833437697</v>
      </c>
      <c r="AQ86">
        <v>2.261278659778752</v>
      </c>
      <c r="AR86">
        <v>15.516057783343767</v>
      </c>
      <c r="AS86">
        <v>4.5492512010018782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41.918536160583812</v>
      </c>
      <c r="BB86">
        <f t="shared" si="1"/>
        <v>960.91725715481959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511.20811620755751</v>
      </c>
      <c r="L87">
        <v>0</v>
      </c>
      <c r="M87">
        <v>62.781527403414188</v>
      </c>
      <c r="N87">
        <v>51.239900926698873</v>
      </c>
      <c r="O87">
        <v>72.308848954538533</v>
      </c>
      <c r="P87">
        <v>24.30713175929943</v>
      </c>
      <c r="Q87">
        <v>9.4728959503868584</v>
      </c>
      <c r="R87">
        <v>18.330692598607797</v>
      </c>
      <c r="S87">
        <v>11.439390048154094</v>
      </c>
      <c r="T87">
        <v>0</v>
      </c>
      <c r="U87">
        <v>41.411035620566707</v>
      </c>
      <c r="V87">
        <v>4.9969020542854201</v>
      </c>
      <c r="W87">
        <v>19.253868467116778</v>
      </c>
      <c r="X87">
        <v>64.78790242729761</v>
      </c>
      <c r="Y87">
        <v>0</v>
      </c>
      <c r="Z87">
        <v>2.8784288866624919</v>
      </c>
      <c r="AA87">
        <v>0</v>
      </c>
      <c r="AB87">
        <v>7.7102012891880598</v>
      </c>
      <c r="AC87">
        <v>0</v>
      </c>
      <c r="AD87">
        <v>0</v>
      </c>
      <c r="AE87">
        <v>0</v>
      </c>
      <c r="AF87">
        <v>12.412065883322896</v>
      </c>
      <c r="AG87">
        <v>29.76791718221666</v>
      </c>
      <c r="AH87">
        <v>8.4041539999999983</v>
      </c>
      <c r="AI87">
        <v>0</v>
      </c>
      <c r="AJ87">
        <v>0</v>
      </c>
      <c r="AK87">
        <v>23.360633010436228</v>
      </c>
      <c r="AL87">
        <v>1.907179626278618</v>
      </c>
      <c r="AM87">
        <v>0</v>
      </c>
      <c r="AN87">
        <v>0</v>
      </c>
      <c r="AO87">
        <v>0</v>
      </c>
      <c r="AP87">
        <v>1.6878457833437697</v>
      </c>
      <c r="AQ87">
        <v>0</v>
      </c>
      <c r="AR87">
        <v>5.818521783343769</v>
      </c>
      <c r="AS87">
        <v>4.5492512010018782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41.383438382463375</v>
      </c>
      <c r="BB87">
        <f t="shared" si="1"/>
        <v>948.65097268125476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511.20811620755751</v>
      </c>
      <c r="L88">
        <v>0</v>
      </c>
      <c r="M88">
        <v>62.781527403414188</v>
      </c>
      <c r="N88">
        <v>51.239900926698873</v>
      </c>
      <c r="O88">
        <v>72.308848954538533</v>
      </c>
      <c r="P88">
        <v>24.30713175929943</v>
      </c>
      <c r="Q88">
        <v>9.4728959503868584</v>
      </c>
      <c r="R88">
        <v>18.330692598607797</v>
      </c>
      <c r="S88">
        <v>11.439390048154094</v>
      </c>
      <c r="T88">
        <v>0</v>
      </c>
      <c r="U88">
        <v>41.411035620566707</v>
      </c>
      <c r="V88">
        <v>4.9969020542854201</v>
      </c>
      <c r="W88">
        <v>19.253868467116778</v>
      </c>
      <c r="X88">
        <v>64.78790242729761</v>
      </c>
      <c r="Y88">
        <v>0</v>
      </c>
      <c r="Z88">
        <v>2.8784288866624919</v>
      </c>
      <c r="AA88">
        <v>0</v>
      </c>
      <c r="AB88">
        <v>7.7102012891880598</v>
      </c>
      <c r="AC88">
        <v>0</v>
      </c>
      <c r="AD88">
        <v>0</v>
      </c>
      <c r="AE88">
        <v>0</v>
      </c>
      <c r="AF88">
        <v>12.412065883322896</v>
      </c>
      <c r="AG88">
        <v>29.76791718221666</v>
      </c>
      <c r="AH88">
        <v>0</v>
      </c>
      <c r="AI88">
        <v>0</v>
      </c>
      <c r="AJ88">
        <v>0</v>
      </c>
      <c r="AK88">
        <v>23.360633010436228</v>
      </c>
      <c r="AL88">
        <v>1.907179626278618</v>
      </c>
      <c r="AM88">
        <v>0</v>
      </c>
      <c r="AN88">
        <v>0</v>
      </c>
      <c r="AO88">
        <v>0</v>
      </c>
      <c r="AP88">
        <v>1.6878457833437697</v>
      </c>
      <c r="AQ88">
        <v>0</v>
      </c>
      <c r="AR88">
        <v>5.818521783343769</v>
      </c>
      <c r="AS88">
        <v>4.5492512010018782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41.032144745263373</v>
      </c>
      <c r="BB88">
        <f t="shared" si="1"/>
        <v>940.59811231845481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475.77391195577968</v>
      </c>
      <c r="L89">
        <v>0</v>
      </c>
      <c r="M89">
        <v>62.781527403414188</v>
      </c>
      <c r="N89">
        <v>51.239900926698873</v>
      </c>
      <c r="O89">
        <v>72.308848954538533</v>
      </c>
      <c r="P89">
        <v>24.30713175929943</v>
      </c>
      <c r="Q89">
        <v>9.4727165926944323</v>
      </c>
      <c r="R89">
        <v>18.331898761705613</v>
      </c>
      <c r="S89">
        <v>11.439850954820679</v>
      </c>
      <c r="T89">
        <v>0</v>
      </c>
      <c r="U89">
        <v>41.411035620566707</v>
      </c>
      <c r="V89">
        <v>4.9969020542854201</v>
      </c>
      <c r="W89">
        <v>19.253868467116778</v>
      </c>
      <c r="X89">
        <v>64.78790242729761</v>
      </c>
      <c r="Y89">
        <v>0</v>
      </c>
      <c r="Z89">
        <v>2.8784288866624919</v>
      </c>
      <c r="AA89">
        <v>0</v>
      </c>
      <c r="AB89">
        <v>7.7102012891880598</v>
      </c>
      <c r="AC89">
        <v>0</v>
      </c>
      <c r="AD89">
        <v>0</v>
      </c>
      <c r="AE89">
        <v>0</v>
      </c>
      <c r="AF89">
        <v>12.412065883322896</v>
      </c>
      <c r="AG89">
        <v>29.76791718221666</v>
      </c>
      <c r="AH89">
        <v>0</v>
      </c>
      <c r="AI89">
        <v>0</v>
      </c>
      <c r="AJ89">
        <v>0</v>
      </c>
      <c r="AK89">
        <v>23.360633010436228</v>
      </c>
      <c r="AL89">
        <v>1.907179626278618</v>
      </c>
      <c r="AM89">
        <v>0</v>
      </c>
      <c r="AN89">
        <v>0</v>
      </c>
      <c r="AO89">
        <v>0</v>
      </c>
      <c r="AP89">
        <v>1.6878457833437697</v>
      </c>
      <c r="AQ89">
        <v>0</v>
      </c>
      <c r="AR89">
        <v>5.818521783343769</v>
      </c>
      <c r="AS89">
        <v>4.5492512010018782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39.551057193903667</v>
      </c>
      <c r="BB89">
        <f t="shared" si="1"/>
        <v>906.64648333010871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438.97192249321631</v>
      </c>
      <c r="L90">
        <v>0</v>
      </c>
      <c r="M90">
        <v>62.781527403414188</v>
      </c>
      <c r="N90">
        <v>51.239900926698873</v>
      </c>
      <c r="O90">
        <v>72.308848954538533</v>
      </c>
      <c r="P90">
        <v>24.30713175929943</v>
      </c>
      <c r="Q90">
        <v>9.4727165926944323</v>
      </c>
      <c r="R90">
        <v>18.331898761705613</v>
      </c>
      <c r="S90">
        <v>11.439850954820679</v>
      </c>
      <c r="T90">
        <v>0</v>
      </c>
      <c r="U90">
        <v>41.411035620566707</v>
      </c>
      <c r="V90">
        <v>4.9969020542854201</v>
      </c>
      <c r="W90">
        <v>19.253868467116778</v>
      </c>
      <c r="X90">
        <v>64.78790242729761</v>
      </c>
      <c r="Y90">
        <v>0</v>
      </c>
      <c r="Z90">
        <v>2.8784288866624919</v>
      </c>
      <c r="AA90">
        <v>0</v>
      </c>
      <c r="AB90">
        <v>11.743229662700896</v>
      </c>
      <c r="AC90">
        <v>0</v>
      </c>
      <c r="AD90">
        <v>0</v>
      </c>
      <c r="AE90">
        <v>0</v>
      </c>
      <c r="AF90">
        <v>12.412065883322896</v>
      </c>
      <c r="AG90">
        <v>29.76791718221666</v>
      </c>
      <c r="AH90">
        <v>0</v>
      </c>
      <c r="AI90">
        <v>0</v>
      </c>
      <c r="AJ90">
        <v>0</v>
      </c>
      <c r="AK90">
        <v>23.360633010436228</v>
      </c>
      <c r="AL90">
        <v>1.907179626278618</v>
      </c>
      <c r="AM90">
        <v>0</v>
      </c>
      <c r="AN90">
        <v>0</v>
      </c>
      <c r="AO90">
        <v>0</v>
      </c>
      <c r="AP90">
        <v>1.6878457833437697</v>
      </c>
      <c r="AQ90">
        <v>0</v>
      </c>
      <c r="AR90">
        <v>5.818521783343769</v>
      </c>
      <c r="AS90">
        <v>4.5492512010018782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38.181314620381364</v>
      </c>
      <c r="BB90">
        <f t="shared" si="1"/>
        <v>875.24726481458038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404.61309096653912</v>
      </c>
      <c r="L91">
        <v>0</v>
      </c>
      <c r="M91">
        <v>62.781527403414188</v>
      </c>
      <c r="N91">
        <v>51.239900926698873</v>
      </c>
      <c r="O91">
        <v>72.308848954538533</v>
      </c>
      <c r="P91">
        <v>24.30713175929943</v>
      </c>
      <c r="Q91">
        <v>9.8839026048841561</v>
      </c>
      <c r="R91">
        <v>18.331316337179828</v>
      </c>
      <c r="S91">
        <v>11.551682869704729</v>
      </c>
      <c r="T91">
        <v>0</v>
      </c>
      <c r="U91">
        <v>41.411035620566707</v>
      </c>
      <c r="V91">
        <v>4.9974764595103576</v>
      </c>
      <c r="W91">
        <v>19.252970985691576</v>
      </c>
      <c r="X91">
        <v>67.616505965546921</v>
      </c>
      <c r="Y91">
        <v>0</v>
      </c>
      <c r="Z91">
        <v>2.8784288866624919</v>
      </c>
      <c r="AA91">
        <v>0</v>
      </c>
      <c r="AB91">
        <v>11.743229662700896</v>
      </c>
      <c r="AC91">
        <v>0</v>
      </c>
      <c r="AD91">
        <v>0</v>
      </c>
      <c r="AE91">
        <v>0</v>
      </c>
      <c r="AF91">
        <v>12.412065883322896</v>
      </c>
      <c r="AG91">
        <v>29.76791718221666</v>
      </c>
      <c r="AH91">
        <v>0</v>
      </c>
      <c r="AI91">
        <v>0</v>
      </c>
      <c r="AJ91">
        <v>0</v>
      </c>
      <c r="AK91">
        <v>23.360633010436228</v>
      </c>
      <c r="AL91">
        <v>1.907179626278618</v>
      </c>
      <c r="AM91">
        <v>0</v>
      </c>
      <c r="AN91">
        <v>0</v>
      </c>
      <c r="AO91">
        <v>0</v>
      </c>
      <c r="AP91">
        <v>1.5753226700062619</v>
      </c>
      <c r="AQ91">
        <v>0</v>
      </c>
      <c r="AR91">
        <v>3.87901421665623</v>
      </c>
      <c r="AS91">
        <v>4.5492512010018782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36.799400507461378</v>
      </c>
      <c r="BB91">
        <f t="shared" si="1"/>
        <v>843.5690326853952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351.26282863025313</v>
      </c>
      <c r="L92">
        <v>0</v>
      </c>
      <c r="M92">
        <v>62.781527403414188</v>
      </c>
      <c r="N92">
        <v>51.239900926698873</v>
      </c>
      <c r="O92">
        <v>72.308848954538533</v>
      </c>
      <c r="P92">
        <v>24.30713175929943</v>
      </c>
      <c r="Q92">
        <v>9.8839026048841561</v>
      </c>
      <c r="R92">
        <v>18.331316337179828</v>
      </c>
      <c r="S92">
        <v>11.551682869704729</v>
      </c>
      <c r="T92">
        <v>0</v>
      </c>
      <c r="U92">
        <v>41.411035620566707</v>
      </c>
      <c r="V92">
        <v>5</v>
      </c>
      <c r="W92">
        <v>19.252970985691576</v>
      </c>
      <c r="X92">
        <v>67.616505965546921</v>
      </c>
      <c r="Y92">
        <v>0</v>
      </c>
      <c r="Z92">
        <v>2.8784288866624919</v>
      </c>
      <c r="AA92">
        <v>0</v>
      </c>
      <c r="AB92">
        <v>11.743229662700896</v>
      </c>
      <c r="AC92">
        <v>0</v>
      </c>
      <c r="AD92">
        <v>0</v>
      </c>
      <c r="AE92">
        <v>0</v>
      </c>
      <c r="AF92">
        <v>12.412065883322896</v>
      </c>
      <c r="AG92">
        <v>29.76791718221666</v>
      </c>
      <c r="AH92">
        <v>1.26062301022751</v>
      </c>
      <c r="AI92">
        <v>0</v>
      </c>
      <c r="AJ92">
        <v>0</v>
      </c>
      <c r="AK92">
        <v>23.360633010436228</v>
      </c>
      <c r="AL92">
        <v>1.907179626278618</v>
      </c>
      <c r="AM92">
        <v>0</v>
      </c>
      <c r="AN92">
        <v>0</v>
      </c>
      <c r="AO92">
        <v>0</v>
      </c>
      <c r="AP92">
        <v>1.5753226700062619</v>
      </c>
      <c r="AQ92">
        <v>0</v>
      </c>
      <c r="AR92">
        <v>3.87901421665623</v>
      </c>
      <c r="AS92">
        <v>4.5492512010018782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34.622159067624573</v>
      </c>
      <c r="BB92">
        <f t="shared" si="1"/>
        <v>793.65915833966312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304.10185704960827</v>
      </c>
      <c r="L93">
        <v>0</v>
      </c>
      <c r="M93">
        <v>62.781527403414188</v>
      </c>
      <c r="N93">
        <v>51.239900926698873</v>
      </c>
      <c r="O93">
        <v>72.308848954538533</v>
      </c>
      <c r="P93">
        <v>24.30713175929943</v>
      </c>
      <c r="Q93">
        <v>9.8839026048841561</v>
      </c>
      <c r="R93">
        <v>18.331316337179828</v>
      </c>
      <c r="S93">
        <v>11.551682869704729</v>
      </c>
      <c r="T93">
        <v>0</v>
      </c>
      <c r="U93">
        <v>41.411035620566707</v>
      </c>
      <c r="V93">
        <v>5</v>
      </c>
      <c r="W93">
        <v>19.252970985691576</v>
      </c>
      <c r="X93">
        <v>64.795825237063085</v>
      </c>
      <c r="Y93">
        <v>0</v>
      </c>
      <c r="Z93">
        <v>2.8784288866624919</v>
      </c>
      <c r="AA93">
        <v>0</v>
      </c>
      <c r="AB93">
        <v>11.743229662700896</v>
      </c>
      <c r="AC93">
        <v>0</v>
      </c>
      <c r="AD93">
        <v>0</v>
      </c>
      <c r="AE93">
        <v>0</v>
      </c>
      <c r="AF93">
        <v>12.412065883322896</v>
      </c>
      <c r="AG93">
        <v>29.76791718221666</v>
      </c>
      <c r="AH93">
        <v>9.2445694897724895</v>
      </c>
      <c r="AI93">
        <v>0</v>
      </c>
      <c r="AJ93">
        <v>0</v>
      </c>
      <c r="AK93">
        <v>23.360633010436228</v>
      </c>
      <c r="AL93">
        <v>1.907179626278618</v>
      </c>
      <c r="AM93">
        <v>0</v>
      </c>
      <c r="AN93">
        <v>0</v>
      </c>
      <c r="AO93">
        <v>0</v>
      </c>
      <c r="AP93">
        <v>1.5753226700062619</v>
      </c>
      <c r="AQ93">
        <v>0</v>
      </c>
      <c r="AR93">
        <v>3.87901421665623</v>
      </c>
      <c r="AS93">
        <v>4.5492512010018782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32.866654963947958</v>
      </c>
      <c r="BB93">
        <f t="shared" si="1"/>
        <v>753.41695661375616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281.78171691154472</v>
      </c>
      <c r="L94">
        <v>0</v>
      </c>
      <c r="M94">
        <v>62.781527403414188</v>
      </c>
      <c r="N94">
        <v>51.239900926698873</v>
      </c>
      <c r="O94">
        <v>72.308848954538533</v>
      </c>
      <c r="P94">
        <v>24.30713175929943</v>
      </c>
      <c r="Q94">
        <v>4.9116535214113082</v>
      </c>
      <c r="R94">
        <v>18.331316337179828</v>
      </c>
      <c r="S94">
        <v>11.551682869704729</v>
      </c>
      <c r="T94">
        <v>0</v>
      </c>
      <c r="U94">
        <v>41.411035620566707</v>
      </c>
      <c r="V94">
        <v>5</v>
      </c>
      <c r="W94">
        <v>19.252970985691576</v>
      </c>
      <c r="X94">
        <v>64.795825237063085</v>
      </c>
      <c r="Y94">
        <v>0</v>
      </c>
      <c r="Z94">
        <v>2.8784288866624919</v>
      </c>
      <c r="AA94">
        <v>0</v>
      </c>
      <c r="AB94">
        <v>11.743229662700896</v>
      </c>
      <c r="AC94">
        <v>0</v>
      </c>
      <c r="AD94">
        <v>0</v>
      </c>
      <c r="AE94">
        <v>0</v>
      </c>
      <c r="AF94">
        <v>12.412065883322896</v>
      </c>
      <c r="AG94">
        <v>29.76791718221666</v>
      </c>
      <c r="AH94">
        <v>9.2445694897724895</v>
      </c>
      <c r="AI94">
        <v>0</v>
      </c>
      <c r="AJ94">
        <v>0</v>
      </c>
      <c r="AK94">
        <v>23.360633010436228</v>
      </c>
      <c r="AL94">
        <v>1.907179626278618</v>
      </c>
      <c r="AM94">
        <v>0</v>
      </c>
      <c r="AN94">
        <v>0</v>
      </c>
      <c r="AO94">
        <v>0</v>
      </c>
      <c r="AP94">
        <v>1.5753226700062619</v>
      </c>
      <c r="AQ94">
        <v>0</v>
      </c>
      <c r="AR94">
        <v>3.87901421665623</v>
      </c>
      <c r="AS94">
        <v>4.5492512010018782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31.725833094487751</v>
      </c>
      <c r="BB94">
        <f t="shared" si="1"/>
        <v>727.26538926167996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281.77852268949925</v>
      </c>
      <c r="L95">
        <v>0</v>
      </c>
      <c r="M95">
        <v>62.781527403414188</v>
      </c>
      <c r="N95">
        <v>51.239900926698873</v>
      </c>
      <c r="O95">
        <v>72.308848954538533</v>
      </c>
      <c r="P95">
        <v>24.30713175929943</v>
      </c>
      <c r="Q95">
        <v>5.0293487247220554</v>
      </c>
      <c r="R95">
        <v>9.1300164734304694</v>
      </c>
      <c r="S95">
        <v>5.4878820236923822</v>
      </c>
      <c r="T95">
        <v>0</v>
      </c>
      <c r="U95">
        <v>41.411035620566707</v>
      </c>
      <c r="V95">
        <v>0</v>
      </c>
      <c r="W95">
        <v>4.9982608695652173</v>
      </c>
      <c r="X95">
        <v>64.795825237063085</v>
      </c>
      <c r="Y95">
        <v>0</v>
      </c>
      <c r="Z95">
        <v>2.8784288866624919</v>
      </c>
      <c r="AA95">
        <v>0</v>
      </c>
      <c r="AB95">
        <v>11.743229662700896</v>
      </c>
      <c r="AC95">
        <v>0</v>
      </c>
      <c r="AD95">
        <v>0</v>
      </c>
      <c r="AE95">
        <v>0</v>
      </c>
      <c r="AF95">
        <v>6.2060329416614479</v>
      </c>
      <c r="AG95">
        <v>29.76791718221666</v>
      </c>
      <c r="AH95">
        <v>9.2445694897724895</v>
      </c>
      <c r="AI95">
        <v>0</v>
      </c>
      <c r="AJ95">
        <v>0</v>
      </c>
      <c r="AK95">
        <v>23.360633010436228</v>
      </c>
      <c r="AL95">
        <v>1.907179626278618</v>
      </c>
      <c r="AM95">
        <v>0</v>
      </c>
      <c r="AN95">
        <v>0</v>
      </c>
      <c r="AO95">
        <v>0</v>
      </c>
      <c r="AP95">
        <v>1.5753226700062619</v>
      </c>
      <c r="AQ95">
        <v>0</v>
      </c>
      <c r="AR95">
        <v>7.2731519999999996</v>
      </c>
      <c r="AS95">
        <v>4.5492512010018782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30.170153925364836</v>
      </c>
      <c r="BB95">
        <f t="shared" si="1"/>
        <v>691.60386342786239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281.77553636642995</v>
      </c>
      <c r="L96">
        <v>0</v>
      </c>
      <c r="M96">
        <v>62.781527403414188</v>
      </c>
      <c r="N96">
        <v>51.239900926698873</v>
      </c>
      <c r="O96">
        <v>72.308848954538533</v>
      </c>
      <c r="P96">
        <v>24.30713175929943</v>
      </c>
      <c r="Q96">
        <v>5.055212254019998</v>
      </c>
      <c r="R96">
        <v>9.0602571484128411</v>
      </c>
      <c r="S96">
        <v>5.4526360855174882</v>
      </c>
      <c r="T96">
        <v>0</v>
      </c>
      <c r="U96">
        <v>41.411035620566707</v>
      </c>
      <c r="V96">
        <v>0</v>
      </c>
      <c r="W96">
        <v>4.9982608695652173</v>
      </c>
      <c r="X96">
        <v>34.074094200685657</v>
      </c>
      <c r="Y96">
        <v>0</v>
      </c>
      <c r="Z96">
        <v>2.8784288866624919</v>
      </c>
      <c r="AA96">
        <v>0</v>
      </c>
      <c r="AB96">
        <v>11.743229662700896</v>
      </c>
      <c r="AC96">
        <v>0</v>
      </c>
      <c r="AD96">
        <v>0</v>
      </c>
      <c r="AE96">
        <v>0</v>
      </c>
      <c r="AF96">
        <v>6.2060329416614479</v>
      </c>
      <c r="AG96">
        <v>29.76791718221666</v>
      </c>
      <c r="AH96">
        <v>9.2445694897724895</v>
      </c>
      <c r="AI96">
        <v>0</v>
      </c>
      <c r="AJ96">
        <v>0</v>
      </c>
      <c r="AK96">
        <v>23.360633010436228</v>
      </c>
      <c r="AL96">
        <v>1.907179626278618</v>
      </c>
      <c r="AM96">
        <v>0</v>
      </c>
      <c r="AN96">
        <v>0</v>
      </c>
      <c r="AO96">
        <v>0</v>
      </c>
      <c r="AP96">
        <v>1.5753226700062619</v>
      </c>
      <c r="AQ96">
        <v>0</v>
      </c>
      <c r="AR96">
        <v>3.87901421665623</v>
      </c>
      <c r="AS96">
        <v>4.5492512010018782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28.740677655919388</v>
      </c>
      <c r="BB96">
        <f t="shared" si="1"/>
        <v>658.8353428206226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281.77852268949925</v>
      </c>
      <c r="L97">
        <v>3.0266085902054751</v>
      </c>
      <c r="M97">
        <v>62.781527403414188</v>
      </c>
      <c r="N97">
        <v>51.239900926698873</v>
      </c>
      <c r="O97">
        <v>72.308848954538533</v>
      </c>
      <c r="P97">
        <v>24.30713175929943</v>
      </c>
      <c r="Q97">
        <v>5.055212254019998</v>
      </c>
      <c r="R97">
        <v>9.1305724134341109</v>
      </c>
      <c r="S97">
        <v>5.8429203913780059</v>
      </c>
      <c r="T97">
        <v>0</v>
      </c>
      <c r="U97">
        <v>41.411035620566707</v>
      </c>
      <c r="V97">
        <v>0</v>
      </c>
      <c r="W97">
        <v>4.9982608695652173</v>
      </c>
      <c r="X97">
        <v>15</v>
      </c>
      <c r="Y97">
        <v>0</v>
      </c>
      <c r="Z97">
        <v>2.8784288866624919</v>
      </c>
      <c r="AA97">
        <v>0</v>
      </c>
      <c r="AB97">
        <v>11.743229662700896</v>
      </c>
      <c r="AC97">
        <v>0</v>
      </c>
      <c r="AD97">
        <v>0</v>
      </c>
      <c r="AE97">
        <v>0</v>
      </c>
      <c r="AF97">
        <v>6.2060329416614479</v>
      </c>
      <c r="AG97">
        <v>29.76791718221666</v>
      </c>
      <c r="AH97">
        <v>9.2445694897724895</v>
      </c>
      <c r="AI97">
        <v>0</v>
      </c>
      <c r="AJ97">
        <v>0</v>
      </c>
      <c r="AK97">
        <v>23.360633010436228</v>
      </c>
      <c r="AL97">
        <v>1.907179626278618</v>
      </c>
      <c r="AM97">
        <v>0</v>
      </c>
      <c r="AN97">
        <v>0</v>
      </c>
      <c r="AO97">
        <v>0</v>
      </c>
      <c r="AP97">
        <v>1.5753226700062619</v>
      </c>
      <c r="AQ97">
        <v>0</v>
      </c>
      <c r="AR97">
        <v>3.87901421665623</v>
      </c>
      <c r="AS97">
        <v>4.5492512010018782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28.08927064776849</v>
      </c>
      <c r="BB97">
        <f t="shared" si="1"/>
        <v>643.90285011224444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281.77553636642995</v>
      </c>
      <c r="L98">
        <v>3.9969435379198552</v>
      </c>
      <c r="M98">
        <v>62.781527403414188</v>
      </c>
      <c r="N98">
        <v>51.239900926698873</v>
      </c>
      <c r="O98">
        <v>72.308848954538533</v>
      </c>
      <c r="P98">
        <v>24.30713175929943</v>
      </c>
      <c r="Q98">
        <v>5.055212254019998</v>
      </c>
      <c r="R98">
        <v>9.1305724134341109</v>
      </c>
      <c r="S98">
        <v>5.8429203913780059</v>
      </c>
      <c r="T98">
        <v>0</v>
      </c>
      <c r="U98">
        <v>41.411035620566707</v>
      </c>
      <c r="V98">
        <v>0</v>
      </c>
      <c r="W98">
        <v>4.9982608695652173</v>
      </c>
      <c r="X98">
        <v>15</v>
      </c>
      <c r="Y98">
        <v>0</v>
      </c>
      <c r="Z98">
        <v>2.8784288866624919</v>
      </c>
      <c r="AA98">
        <v>0</v>
      </c>
      <c r="AB98">
        <v>11.743229662700896</v>
      </c>
      <c r="AC98">
        <v>0</v>
      </c>
      <c r="AD98">
        <v>0</v>
      </c>
      <c r="AE98">
        <v>0</v>
      </c>
      <c r="AF98">
        <v>6.2060329416614479</v>
      </c>
      <c r="AG98">
        <v>29.76791718221666</v>
      </c>
      <c r="AH98">
        <v>9.2445694897724895</v>
      </c>
      <c r="AI98">
        <v>0</v>
      </c>
      <c r="AJ98">
        <v>0</v>
      </c>
      <c r="AK98">
        <v>23.360633010436228</v>
      </c>
      <c r="AL98">
        <v>1.907179626278618</v>
      </c>
      <c r="AM98">
        <v>0</v>
      </c>
      <c r="AN98">
        <v>0</v>
      </c>
      <c r="AO98">
        <v>0</v>
      </c>
      <c r="AP98">
        <v>1.5753226700062619</v>
      </c>
      <c r="AQ98">
        <v>0</v>
      </c>
      <c r="AR98">
        <v>5.818521783343769</v>
      </c>
      <c r="AS98">
        <v>4.5492512010018782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28.21077723656618</v>
      </c>
      <c r="BB98">
        <f t="shared" si="1"/>
        <v>646.68819971477933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9.0680391058684204</v>
      </c>
      <c r="L99">
        <f t="shared" si="2"/>
        <v>6.4755841653835501E-3</v>
      </c>
      <c r="M99">
        <f t="shared" si="2"/>
        <v>1.385202643942826</v>
      </c>
      <c r="N99">
        <f t="shared" si="2"/>
        <v>1.1407528545027157</v>
      </c>
      <c r="O99">
        <f t="shared" si="2"/>
        <v>1.7354123749089279</v>
      </c>
      <c r="P99">
        <f t="shared" si="2"/>
        <v>0.58337116222318597</v>
      </c>
      <c r="Q99">
        <f t="shared" si="2"/>
        <v>0.17824465082064747</v>
      </c>
      <c r="R99">
        <f t="shared" si="2"/>
        <v>0.34353524162257387</v>
      </c>
      <c r="S99">
        <f t="shared" si="2"/>
        <v>0.21499828673825266</v>
      </c>
      <c r="T99">
        <f t="shared" si="2"/>
        <v>0</v>
      </c>
      <c r="U99">
        <f t="shared" si="2"/>
        <v>0.9885043901875602</v>
      </c>
      <c r="V99">
        <f t="shared" si="2"/>
        <v>8.482995267970278E-2</v>
      </c>
      <c r="W99">
        <f t="shared" si="2"/>
        <v>0.27995072821079281</v>
      </c>
      <c r="X99">
        <f t="shared" si="2"/>
        <v>1.0563885038105394</v>
      </c>
      <c r="Y99">
        <f t="shared" si="2"/>
        <v>0</v>
      </c>
      <c r="Z99">
        <f t="shared" si="2"/>
        <v>6.296985951659366E-2</v>
      </c>
      <c r="AA99">
        <f t="shared" si="2"/>
        <v>3.8506855760175325E-2</v>
      </c>
      <c r="AB99">
        <f t="shared" si="2"/>
        <v>9.1988632283500349E-2</v>
      </c>
      <c r="AC99">
        <f t="shared" si="2"/>
        <v>0</v>
      </c>
      <c r="AD99">
        <f t="shared" si="2"/>
        <v>5.3223015270689872E-2</v>
      </c>
      <c r="AE99">
        <f t="shared" si="2"/>
        <v>0.11973865541264873</v>
      </c>
      <c r="AF99">
        <f t="shared" si="2"/>
        <v>0.23769105844283514</v>
      </c>
      <c r="AG99">
        <f t="shared" si="2"/>
        <v>0.71443001237319914</v>
      </c>
      <c r="AH99">
        <f t="shared" si="2"/>
        <v>0.29992324598721559</v>
      </c>
      <c r="AI99">
        <f t="shared" si="2"/>
        <v>2.3912776830880816E-2</v>
      </c>
      <c r="AJ99">
        <f t="shared" si="2"/>
        <v>0</v>
      </c>
      <c r="AK99">
        <f t="shared" si="2"/>
        <v>0.56065519225046945</v>
      </c>
      <c r="AL99">
        <f t="shared" si="2"/>
        <v>0.2665717427980776</v>
      </c>
      <c r="AM99">
        <f t="shared" si="2"/>
        <v>5.9180762598726802E-2</v>
      </c>
      <c r="AN99">
        <f t="shared" si="2"/>
        <v>0</v>
      </c>
      <c r="AO99">
        <f t="shared" si="2"/>
        <v>0</v>
      </c>
      <c r="AP99">
        <f t="shared" si="2"/>
        <v>3.3250559135879799E-2</v>
      </c>
      <c r="AQ99">
        <f t="shared" si="2"/>
        <v>0.35027652105165963</v>
      </c>
      <c r="AR99">
        <f t="shared" si="2"/>
        <v>0.13843232621665602</v>
      </c>
      <c r="AS99">
        <f t="shared" si="2"/>
        <v>0.12861973925109582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0.84624419497722292</v>
      </c>
      <c r="BB99">
        <f t="shared" si="1"/>
        <v>19.398832239884598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86.183244952763005</v>
      </c>
      <c r="L3">
        <v>20.997413533834585</v>
      </c>
      <c r="M3">
        <v>0</v>
      </c>
      <c r="N3">
        <v>29.616871452132667</v>
      </c>
      <c r="O3">
        <v>49.70515912403912</v>
      </c>
      <c r="P3">
        <v>60.960908804666367</v>
      </c>
      <c r="Q3">
        <v>2.2637971777251122</v>
      </c>
      <c r="R3">
        <v>5.0026109660574409</v>
      </c>
      <c r="S3">
        <v>3.1319509616690895</v>
      </c>
      <c r="T3">
        <v>0</v>
      </c>
      <c r="U3">
        <v>220.6428720517637</v>
      </c>
      <c r="V3">
        <v>0</v>
      </c>
      <c r="W3">
        <v>4.9982608695652173</v>
      </c>
      <c r="X3">
        <v>11.002087682672233</v>
      </c>
      <c r="Y3">
        <v>0</v>
      </c>
      <c r="Z3">
        <v>1.6646651575871423</v>
      </c>
      <c r="AA3">
        <v>0</v>
      </c>
      <c r="AB3">
        <v>0</v>
      </c>
      <c r="AC3">
        <v>0</v>
      </c>
      <c r="AD3">
        <v>0.3394259963473179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13.506812048215403</v>
      </c>
      <c r="AL3">
        <v>3.2460998939851007</v>
      </c>
      <c r="AM3">
        <v>0</v>
      </c>
      <c r="AN3">
        <v>0</v>
      </c>
      <c r="AO3">
        <v>0</v>
      </c>
      <c r="AP3">
        <v>0.58567331663535782</v>
      </c>
      <c r="AQ3">
        <v>0</v>
      </c>
      <c r="AR3">
        <v>8.833103946983929</v>
      </c>
      <c r="AS3">
        <v>2.6309421790857859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21.958037424837428</v>
      </c>
      <c r="BB3">
        <f>SUM(B3:AZ3)-BA3</f>
        <v>503.35386269089105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86.181826925238482</v>
      </c>
      <c r="L4">
        <v>20.997413533834585</v>
      </c>
      <c r="M4">
        <v>0</v>
      </c>
      <c r="N4">
        <v>29.616871452132667</v>
      </c>
      <c r="O4">
        <v>49.70515912403912</v>
      </c>
      <c r="P4">
        <v>60.960908804666367</v>
      </c>
      <c r="Q4">
        <v>2.2637971777251122</v>
      </c>
      <c r="R4">
        <v>5.0026109660574409</v>
      </c>
      <c r="S4">
        <v>3.1319509616690895</v>
      </c>
      <c r="T4">
        <v>0</v>
      </c>
      <c r="U4">
        <v>220.6428720517637</v>
      </c>
      <c r="V4">
        <v>0</v>
      </c>
      <c r="W4">
        <v>4.9982608695652173</v>
      </c>
      <c r="X4">
        <v>11.002087682672233</v>
      </c>
      <c r="Y4">
        <v>0</v>
      </c>
      <c r="Z4">
        <v>1.6646651575871423</v>
      </c>
      <c r="AA4">
        <v>0</v>
      </c>
      <c r="AB4">
        <v>0</v>
      </c>
      <c r="AC4">
        <v>0</v>
      </c>
      <c r="AD4">
        <v>0.3394259963473179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13.506812048215403</v>
      </c>
      <c r="AL4">
        <v>3.2460998939851007</v>
      </c>
      <c r="AM4">
        <v>0</v>
      </c>
      <c r="AN4">
        <v>0</v>
      </c>
      <c r="AO4">
        <v>0</v>
      </c>
      <c r="AP4">
        <v>0.58567331663535782</v>
      </c>
      <c r="AQ4">
        <v>0</v>
      </c>
      <c r="AR4">
        <v>8.833103946983929</v>
      </c>
      <c r="AS4">
        <v>2.6309421790857859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21.957978151286909</v>
      </c>
      <c r="BB4">
        <f t="shared" ref="BB4:BB67" si="0">SUM(B4:AZ4)-BA4</f>
        <v>503.35250393691712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86.183244952763005</v>
      </c>
      <c r="L5">
        <v>20.997413533834585</v>
      </c>
      <c r="M5">
        <v>0</v>
      </c>
      <c r="N5">
        <v>29.616871452132667</v>
      </c>
      <c r="O5">
        <v>49.70515912403912</v>
      </c>
      <c r="P5">
        <v>60.960908804666367</v>
      </c>
      <c r="Q5">
        <v>2.2637971777251122</v>
      </c>
      <c r="R5">
        <v>5.2185516436767871</v>
      </c>
      <c r="S5">
        <v>3.2250860511167438</v>
      </c>
      <c r="T5">
        <v>0</v>
      </c>
      <c r="U5">
        <v>220.6428720517637</v>
      </c>
      <c r="V5">
        <v>0</v>
      </c>
      <c r="W5">
        <v>4.9982608695652173</v>
      </c>
      <c r="X5">
        <v>11.002087682672233</v>
      </c>
      <c r="Y5">
        <v>0</v>
      </c>
      <c r="Z5">
        <v>1.6646651575871423</v>
      </c>
      <c r="AA5">
        <v>0</v>
      </c>
      <c r="AB5">
        <v>0</v>
      </c>
      <c r="AC5">
        <v>0</v>
      </c>
      <c r="AD5">
        <v>0.3394259963473179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13.506812048215403</v>
      </c>
      <c r="AL5">
        <v>3.2460998939851007</v>
      </c>
      <c r="AM5">
        <v>0</v>
      </c>
      <c r="AN5">
        <v>0</v>
      </c>
      <c r="AO5">
        <v>0</v>
      </c>
      <c r="AP5">
        <v>0.58567331663535782</v>
      </c>
      <c r="AQ5">
        <v>0</v>
      </c>
      <c r="AR5">
        <v>3.364992106032143</v>
      </c>
      <c r="AS5">
        <v>4.2368419369651429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21.809516326828401</v>
      </c>
      <c r="BB5">
        <f t="shared" si="0"/>
        <v>499.94924747289463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86.181826925238482</v>
      </c>
      <c r="L6">
        <v>20.997413533834585</v>
      </c>
      <c r="M6">
        <v>0</v>
      </c>
      <c r="N6">
        <v>29.616871452132667</v>
      </c>
      <c r="O6">
        <v>49.70515912403912</v>
      </c>
      <c r="P6">
        <v>60.960908804666367</v>
      </c>
      <c r="Q6">
        <v>2.2637971777251122</v>
      </c>
      <c r="R6">
        <v>5.2185516436767871</v>
      </c>
      <c r="S6">
        <v>3.2250860511167438</v>
      </c>
      <c r="T6">
        <v>0</v>
      </c>
      <c r="U6">
        <v>220.6428720517637</v>
      </c>
      <c r="V6">
        <v>0</v>
      </c>
      <c r="W6">
        <v>4.9982608695652173</v>
      </c>
      <c r="X6">
        <v>11.002087682672233</v>
      </c>
      <c r="Y6">
        <v>0</v>
      </c>
      <c r="Z6">
        <v>1.6646651575871423</v>
      </c>
      <c r="AA6">
        <v>0</v>
      </c>
      <c r="AB6">
        <v>0</v>
      </c>
      <c r="AC6">
        <v>0</v>
      </c>
      <c r="AD6">
        <v>0.3394259963473179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13.506812048215403</v>
      </c>
      <c r="AL6">
        <v>3.2460998939851007</v>
      </c>
      <c r="AM6">
        <v>0</v>
      </c>
      <c r="AN6">
        <v>0</v>
      </c>
      <c r="AO6">
        <v>0</v>
      </c>
      <c r="AP6">
        <v>0.58567331663535782</v>
      </c>
      <c r="AQ6">
        <v>0</v>
      </c>
      <c r="AR6">
        <v>1.2618721060321434</v>
      </c>
      <c r="AS6">
        <v>4.2368419369651429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21.721546637277882</v>
      </c>
      <c r="BB6">
        <f t="shared" si="0"/>
        <v>497.93267913492065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86.183244952763005</v>
      </c>
      <c r="L7">
        <v>20.997413533834585</v>
      </c>
      <c r="M7">
        <v>0</v>
      </c>
      <c r="N7">
        <v>29.616871452132667</v>
      </c>
      <c r="O7">
        <v>49.70515912403912</v>
      </c>
      <c r="P7">
        <v>60.960908804666367</v>
      </c>
      <c r="Q7">
        <v>2.2637971777251122</v>
      </c>
      <c r="R7">
        <v>5.2185516436767871</v>
      </c>
      <c r="S7">
        <v>3.2250860511167438</v>
      </c>
      <c r="T7">
        <v>0</v>
      </c>
      <c r="U7">
        <v>220.6428720517637</v>
      </c>
      <c r="V7">
        <v>0</v>
      </c>
      <c r="W7">
        <v>4.9982608695652173</v>
      </c>
      <c r="X7">
        <v>11.002087682672233</v>
      </c>
      <c r="Y7">
        <v>0</v>
      </c>
      <c r="Z7">
        <v>1.6646651575871423</v>
      </c>
      <c r="AA7">
        <v>0</v>
      </c>
      <c r="AB7">
        <v>0</v>
      </c>
      <c r="AC7">
        <v>0</v>
      </c>
      <c r="AD7">
        <v>0.3394259963473179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13.506812048215403</v>
      </c>
      <c r="AL7">
        <v>3.2460998939851007</v>
      </c>
      <c r="AM7">
        <v>0</v>
      </c>
      <c r="AN7">
        <v>0</v>
      </c>
      <c r="AO7">
        <v>0</v>
      </c>
      <c r="AP7">
        <v>0.58567331663535782</v>
      </c>
      <c r="AQ7">
        <v>0</v>
      </c>
      <c r="AR7">
        <v>1.2618721060321434</v>
      </c>
      <c r="AS7">
        <v>4.2368419369651429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21.721605910828401</v>
      </c>
      <c r="BB7">
        <f t="shared" si="0"/>
        <v>497.93403788889464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86.181826925238482</v>
      </c>
      <c r="L8">
        <v>20.997413533834585</v>
      </c>
      <c r="M8">
        <v>0</v>
      </c>
      <c r="N8">
        <v>29.616871452132667</v>
      </c>
      <c r="O8">
        <v>49.70515912403912</v>
      </c>
      <c r="P8">
        <v>60.960908804666367</v>
      </c>
      <c r="Q8">
        <v>2.2637971777251122</v>
      </c>
      <c r="R8">
        <v>5.4172213226612875</v>
      </c>
      <c r="S8">
        <v>3.2250860511167438</v>
      </c>
      <c r="T8">
        <v>0</v>
      </c>
      <c r="U8">
        <v>220.6428720517637</v>
      </c>
      <c r="V8">
        <v>0</v>
      </c>
      <c r="W8">
        <v>4.9982608695652173</v>
      </c>
      <c r="X8">
        <v>11.002087682672233</v>
      </c>
      <c r="Y8">
        <v>0</v>
      </c>
      <c r="Z8">
        <v>1.6646651575871423</v>
      </c>
      <c r="AA8">
        <v>0</v>
      </c>
      <c r="AB8">
        <v>0</v>
      </c>
      <c r="AC8">
        <v>0</v>
      </c>
      <c r="AD8">
        <v>0.3394259963473179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13.506812048215403</v>
      </c>
      <c r="AL8">
        <v>3.2460998939851007</v>
      </c>
      <c r="AM8">
        <v>0</v>
      </c>
      <c r="AN8">
        <v>0</v>
      </c>
      <c r="AO8">
        <v>0</v>
      </c>
      <c r="AP8">
        <v>0.58567331663535782</v>
      </c>
      <c r="AQ8">
        <v>0</v>
      </c>
      <c r="AR8">
        <v>1.2618721060321434</v>
      </c>
      <c r="AS8">
        <v>4.2368419369651429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21.729851029859432</v>
      </c>
      <c r="BB8">
        <f t="shared" si="0"/>
        <v>498.12304442132358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86.183244952763005</v>
      </c>
      <c r="L9">
        <v>20.997413533834585</v>
      </c>
      <c r="M9">
        <v>0</v>
      </c>
      <c r="N9">
        <v>29.616871452132667</v>
      </c>
      <c r="O9">
        <v>49.70515912403912</v>
      </c>
      <c r="P9">
        <v>60.960908804666367</v>
      </c>
      <c r="Q9">
        <v>2.2637971777251122</v>
      </c>
      <c r="R9">
        <v>5.4172213226612875</v>
      </c>
      <c r="S9">
        <v>3.2250860511167438</v>
      </c>
      <c r="T9">
        <v>0</v>
      </c>
      <c r="U9">
        <v>220.6428720517637</v>
      </c>
      <c r="V9">
        <v>0</v>
      </c>
      <c r="W9">
        <v>4.9982608695652173</v>
      </c>
      <c r="X9">
        <v>11.002087682672233</v>
      </c>
      <c r="Y9">
        <v>0</v>
      </c>
      <c r="Z9">
        <v>1.6646651575871423</v>
      </c>
      <c r="AA9">
        <v>0</v>
      </c>
      <c r="AB9">
        <v>0</v>
      </c>
      <c r="AC9">
        <v>0</v>
      </c>
      <c r="AD9">
        <v>0.3394259963473179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13.506812048215403</v>
      </c>
      <c r="AL9">
        <v>16.968250000000001</v>
      </c>
      <c r="AM9">
        <v>0</v>
      </c>
      <c r="AN9">
        <v>0</v>
      </c>
      <c r="AO9">
        <v>0</v>
      </c>
      <c r="AP9">
        <v>0.58567331663535782</v>
      </c>
      <c r="AQ9">
        <v>0</v>
      </c>
      <c r="AR9">
        <v>1.2618721060321434</v>
      </c>
      <c r="AS9">
        <v>2.4601018639115004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22.229228442787729</v>
      </c>
      <c r="BB9">
        <f t="shared" si="0"/>
        <v>509.5704950688812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86.181826925238482</v>
      </c>
      <c r="L10">
        <v>20.997413533834585</v>
      </c>
      <c r="M10">
        <v>0</v>
      </c>
      <c r="N10">
        <v>29.616871452132667</v>
      </c>
      <c r="O10">
        <v>49.70515912403912</v>
      </c>
      <c r="P10">
        <v>60.960908804666367</v>
      </c>
      <c r="Q10">
        <v>2.6426982884575243</v>
      </c>
      <c r="R10">
        <v>5.4172213226612875</v>
      </c>
      <c r="S10">
        <v>3.2250860511167438</v>
      </c>
      <c r="T10">
        <v>0</v>
      </c>
      <c r="U10">
        <v>220.6428720517637</v>
      </c>
      <c r="V10">
        <v>0</v>
      </c>
      <c r="W10">
        <v>4.9982608695652173</v>
      </c>
      <c r="X10">
        <v>11.002087682672233</v>
      </c>
      <c r="Y10">
        <v>0</v>
      </c>
      <c r="Z10">
        <v>1.6646651575871423</v>
      </c>
      <c r="AA10">
        <v>0</v>
      </c>
      <c r="AB10">
        <v>0</v>
      </c>
      <c r="AC10">
        <v>0</v>
      </c>
      <c r="AD10">
        <v>0.3394259963473179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13.506812048215403</v>
      </c>
      <c r="AL10">
        <v>16.968250000000001</v>
      </c>
      <c r="AM10">
        <v>0</v>
      </c>
      <c r="AN10">
        <v>0</v>
      </c>
      <c r="AO10">
        <v>0</v>
      </c>
      <c r="AP10">
        <v>0.58567331663535782</v>
      </c>
      <c r="AQ10">
        <v>0</v>
      </c>
      <c r="AR10">
        <v>1.2618721060321434</v>
      </c>
      <c r="AS10">
        <v>2.4601018639115004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22.245007235665824</v>
      </c>
      <c r="BB10">
        <f t="shared" si="0"/>
        <v>509.93219935921098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86.183244952763005</v>
      </c>
      <c r="L11">
        <v>20.997413533834585</v>
      </c>
      <c r="M11">
        <v>0</v>
      </c>
      <c r="N11">
        <v>30.912444185772717</v>
      </c>
      <c r="O11">
        <v>49.70515912403912</v>
      </c>
      <c r="P11">
        <v>60.960908804666367</v>
      </c>
      <c r="Q11">
        <v>2.8614137999337705</v>
      </c>
      <c r="R11">
        <v>5.5099580583730461</v>
      </c>
      <c r="S11">
        <v>3.372156383962809</v>
      </c>
      <c r="T11">
        <v>0</v>
      </c>
      <c r="U11">
        <v>220.6428720517637</v>
      </c>
      <c r="V11">
        <v>0</v>
      </c>
      <c r="W11">
        <v>4.9982608695652173</v>
      </c>
      <c r="X11">
        <v>11.002087682672233</v>
      </c>
      <c r="Y11">
        <v>0</v>
      </c>
      <c r="Z11">
        <v>1.6646651575871423</v>
      </c>
      <c r="AA11">
        <v>0</v>
      </c>
      <c r="AB11">
        <v>0</v>
      </c>
      <c r="AC11">
        <v>0</v>
      </c>
      <c r="AD11">
        <v>0.3394259963473179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13.506812048215403</v>
      </c>
      <c r="AL11">
        <v>16.968250000000001</v>
      </c>
      <c r="AM11">
        <v>0</v>
      </c>
      <c r="AN11">
        <v>0</v>
      </c>
      <c r="AO11">
        <v>0</v>
      </c>
      <c r="AP11">
        <v>0.74836029012732197</v>
      </c>
      <c r="AQ11">
        <v>0</v>
      </c>
      <c r="AR11">
        <v>1.6824960530160715</v>
      </c>
      <c r="AS11">
        <v>2.4601018639115004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22.34277008980381</v>
      </c>
      <c r="BB11">
        <f t="shared" si="0"/>
        <v>512.17326076674749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86.181826925238482</v>
      </c>
      <c r="L12">
        <v>20.997413533834585</v>
      </c>
      <c r="M12">
        <v>0</v>
      </c>
      <c r="N12">
        <v>29.637199171607318</v>
      </c>
      <c r="O12">
        <v>49.70515912403912</v>
      </c>
      <c r="P12">
        <v>60.960908804666367</v>
      </c>
      <c r="Q12">
        <v>2.8614137999337705</v>
      </c>
      <c r="R12">
        <v>5.5099580583730461</v>
      </c>
      <c r="S12">
        <v>3.372156383962809</v>
      </c>
      <c r="T12">
        <v>0</v>
      </c>
      <c r="U12">
        <v>220.6428720517637</v>
      </c>
      <c r="V12">
        <v>0</v>
      </c>
      <c r="W12">
        <v>4.9982608695652173</v>
      </c>
      <c r="X12">
        <v>11.002087682672233</v>
      </c>
      <c r="Y12">
        <v>0</v>
      </c>
      <c r="Z12">
        <v>1.6646651575871423</v>
      </c>
      <c r="AA12">
        <v>0</v>
      </c>
      <c r="AB12">
        <v>0</v>
      </c>
      <c r="AC12">
        <v>0</v>
      </c>
      <c r="AD12">
        <v>0.3394259963473179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13.506812048215403</v>
      </c>
      <c r="AL12">
        <v>16.968250000000001</v>
      </c>
      <c r="AM12">
        <v>0</v>
      </c>
      <c r="AN12">
        <v>0</v>
      </c>
      <c r="AO12">
        <v>0</v>
      </c>
      <c r="AP12">
        <v>0.74836029012732197</v>
      </c>
      <c r="AQ12">
        <v>0</v>
      </c>
      <c r="AR12">
        <v>1.6824960530160715</v>
      </c>
      <c r="AS12">
        <v>2.4601018639115004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22.289405574661178</v>
      </c>
      <c r="BB12">
        <f t="shared" si="0"/>
        <v>510.94996224020014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86.183244952763005</v>
      </c>
      <c r="L13">
        <v>20.997413533834585</v>
      </c>
      <c r="M13">
        <v>0</v>
      </c>
      <c r="N13">
        <v>29.613179492880739</v>
      </c>
      <c r="O13">
        <v>49.70515912403912</v>
      </c>
      <c r="P13">
        <v>60.960908804666367</v>
      </c>
      <c r="Q13">
        <v>2.8614137999337705</v>
      </c>
      <c r="R13">
        <v>5.4172213226612875</v>
      </c>
      <c r="S13">
        <v>3.372156383962809</v>
      </c>
      <c r="T13">
        <v>0</v>
      </c>
      <c r="U13">
        <v>218.27384679607596</v>
      </c>
      <c r="V13">
        <v>0</v>
      </c>
      <c r="W13">
        <v>4.9982608695652173</v>
      </c>
      <c r="X13">
        <v>11.002087682672233</v>
      </c>
      <c r="Y13">
        <v>0</v>
      </c>
      <c r="Z13">
        <v>1.6646651575871423</v>
      </c>
      <c r="AA13">
        <v>0</v>
      </c>
      <c r="AB13">
        <v>0</v>
      </c>
      <c r="AC13">
        <v>0</v>
      </c>
      <c r="AD13">
        <v>0.3394259963473179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13.506812048215403</v>
      </c>
      <c r="AL13">
        <v>16.968250000000001</v>
      </c>
      <c r="AM13">
        <v>0</v>
      </c>
      <c r="AN13">
        <v>0</v>
      </c>
      <c r="AO13">
        <v>0</v>
      </c>
      <c r="AP13">
        <v>0.74836029012732197</v>
      </c>
      <c r="AQ13">
        <v>0</v>
      </c>
      <c r="AR13">
        <v>1.6824960530160715</v>
      </c>
      <c r="AS13">
        <v>2.4601018639115004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22.185559174400414</v>
      </c>
      <c r="BB13">
        <f t="shared" si="0"/>
        <v>508.56944499785936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86.181826925238482</v>
      </c>
      <c r="L14">
        <v>20.997413533834585</v>
      </c>
      <c r="M14">
        <v>0</v>
      </c>
      <c r="N14">
        <v>29.613179492880739</v>
      </c>
      <c r="O14">
        <v>49.70515912403912</v>
      </c>
      <c r="P14">
        <v>60.960908804666367</v>
      </c>
      <c r="Q14">
        <v>2.8614137999337705</v>
      </c>
      <c r="R14">
        <v>5.4172213226612875</v>
      </c>
      <c r="S14">
        <v>3.372156383962809</v>
      </c>
      <c r="T14">
        <v>0</v>
      </c>
      <c r="U14">
        <v>218.27384679607596</v>
      </c>
      <c r="V14">
        <v>0</v>
      </c>
      <c r="W14">
        <v>4.9982608695652173</v>
      </c>
      <c r="X14">
        <v>11.002087682672233</v>
      </c>
      <c r="Y14">
        <v>0</v>
      </c>
      <c r="Z14">
        <v>1.6646651575871423</v>
      </c>
      <c r="AA14">
        <v>0</v>
      </c>
      <c r="AB14">
        <v>0</v>
      </c>
      <c r="AC14">
        <v>0</v>
      </c>
      <c r="AD14">
        <v>0.3394259963473179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13.506812048215403</v>
      </c>
      <c r="AL14">
        <v>6.787299946992551</v>
      </c>
      <c r="AM14">
        <v>0</v>
      </c>
      <c r="AN14">
        <v>0</v>
      </c>
      <c r="AO14">
        <v>0</v>
      </c>
      <c r="AP14">
        <v>0.74836029012732197</v>
      </c>
      <c r="AQ14">
        <v>0</v>
      </c>
      <c r="AR14">
        <v>1.2618721060321434</v>
      </c>
      <c r="AS14">
        <v>2.4601018639115004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21.742354107650257</v>
      </c>
      <c r="BB14">
        <f t="shared" si="0"/>
        <v>498.40965803709355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86.183244952763005</v>
      </c>
      <c r="L15">
        <v>20.997413533834585</v>
      </c>
      <c r="M15">
        <v>0</v>
      </c>
      <c r="N15">
        <v>29.613179492880739</v>
      </c>
      <c r="O15">
        <v>49.70515912403912</v>
      </c>
      <c r="P15">
        <v>60.960908804666367</v>
      </c>
      <c r="Q15">
        <v>2.8614137999337705</v>
      </c>
      <c r="R15">
        <v>5.4172213226612875</v>
      </c>
      <c r="S15">
        <v>3.372156383962809</v>
      </c>
      <c r="T15">
        <v>0</v>
      </c>
      <c r="U15">
        <v>218.27384679607596</v>
      </c>
      <c r="V15">
        <v>0</v>
      </c>
      <c r="W15">
        <v>4.9982608695652173</v>
      </c>
      <c r="X15">
        <v>11.002087682672233</v>
      </c>
      <c r="Y15">
        <v>0</v>
      </c>
      <c r="Z15">
        <v>1.6646651575871423</v>
      </c>
      <c r="AA15">
        <v>0</v>
      </c>
      <c r="AB15">
        <v>0</v>
      </c>
      <c r="AC15">
        <v>0</v>
      </c>
      <c r="AD15">
        <v>0.3394259963473179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13.506812048215403</v>
      </c>
      <c r="AL15">
        <v>3.2460998939851007</v>
      </c>
      <c r="AM15">
        <v>0</v>
      </c>
      <c r="AN15">
        <v>0</v>
      </c>
      <c r="AO15">
        <v>0</v>
      </c>
      <c r="AP15">
        <v>0.74836029012732197</v>
      </c>
      <c r="AQ15">
        <v>0</v>
      </c>
      <c r="AR15">
        <v>1.8227039469839281</v>
      </c>
      <c r="AS15">
        <v>2.4601018639115004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21.617833989936852</v>
      </c>
      <c r="BB15">
        <f t="shared" si="0"/>
        <v>495.55522797027578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86.181826925238482</v>
      </c>
      <c r="L16">
        <v>20.997413533834585</v>
      </c>
      <c r="M16">
        <v>0</v>
      </c>
      <c r="N16">
        <v>29.613179492880739</v>
      </c>
      <c r="O16">
        <v>49.70515912403912</v>
      </c>
      <c r="P16">
        <v>60.960908804666367</v>
      </c>
      <c r="Q16">
        <v>2.8614137999337705</v>
      </c>
      <c r="R16">
        <v>5.4172213226612875</v>
      </c>
      <c r="S16">
        <v>3.372156383962809</v>
      </c>
      <c r="T16">
        <v>0</v>
      </c>
      <c r="U16">
        <v>218.27384679607596</v>
      </c>
      <c r="V16">
        <v>0</v>
      </c>
      <c r="W16">
        <v>4.9982608695652173</v>
      </c>
      <c r="X16">
        <v>11.002087682672233</v>
      </c>
      <c r="Y16">
        <v>0</v>
      </c>
      <c r="Z16">
        <v>1.6646651575871423</v>
      </c>
      <c r="AA16">
        <v>0</v>
      </c>
      <c r="AB16">
        <v>0</v>
      </c>
      <c r="AC16">
        <v>0</v>
      </c>
      <c r="AD16">
        <v>0.3394259963473179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13.506812048215403</v>
      </c>
      <c r="AL16">
        <v>3.2460998939851007</v>
      </c>
      <c r="AM16">
        <v>0</v>
      </c>
      <c r="AN16">
        <v>0</v>
      </c>
      <c r="AO16">
        <v>0</v>
      </c>
      <c r="AP16">
        <v>0.74836029012732197</v>
      </c>
      <c r="AQ16">
        <v>0</v>
      </c>
      <c r="AR16">
        <v>1.8227039469839281</v>
      </c>
      <c r="AS16">
        <v>2.4601018639115004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21.617774716386332</v>
      </c>
      <c r="BB16">
        <f t="shared" si="0"/>
        <v>495.55386921630173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86.183244952763005</v>
      </c>
      <c r="L17">
        <v>20.997413533834585</v>
      </c>
      <c r="M17">
        <v>0</v>
      </c>
      <c r="N17">
        <v>29.618347562254417</v>
      </c>
      <c r="O17">
        <v>49.70515912403912</v>
      </c>
      <c r="P17">
        <v>60.960908804666367</v>
      </c>
      <c r="Q17">
        <v>2.889876582836743</v>
      </c>
      <c r="R17">
        <v>5.4605646728277462</v>
      </c>
      <c r="S17">
        <v>3.3913597950923524</v>
      </c>
      <c r="T17">
        <v>0</v>
      </c>
      <c r="U17">
        <v>218.27384679607596</v>
      </c>
      <c r="V17">
        <v>0</v>
      </c>
      <c r="W17">
        <v>4.9977079646017701</v>
      </c>
      <c r="X17">
        <v>11.000904949893712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0.3394259963473179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13.506812048215403</v>
      </c>
      <c r="AL17">
        <v>0.64921987278212057</v>
      </c>
      <c r="AM17">
        <v>0</v>
      </c>
      <c r="AN17">
        <v>0</v>
      </c>
      <c r="AO17">
        <v>0</v>
      </c>
      <c r="AP17">
        <v>0.74836029012732197</v>
      </c>
      <c r="AQ17">
        <v>0</v>
      </c>
      <c r="AR17">
        <v>1.8227039469839281</v>
      </c>
      <c r="AS17">
        <v>2.4601018639115004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21.443649076053141</v>
      </c>
      <c r="BB17">
        <f t="shared" si="0"/>
        <v>491.5623096812003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86.181826925238482</v>
      </c>
      <c r="L18">
        <v>20.997413533834585</v>
      </c>
      <c r="M18">
        <v>0</v>
      </c>
      <c r="N18">
        <v>29.618347562254417</v>
      </c>
      <c r="O18">
        <v>49.70515912403912</v>
      </c>
      <c r="P18">
        <v>60.960908804666367</v>
      </c>
      <c r="Q18">
        <v>2.889876582836743</v>
      </c>
      <c r="R18">
        <v>5.4605646728277462</v>
      </c>
      <c r="S18">
        <v>3.3913597950923524</v>
      </c>
      <c r="T18">
        <v>0</v>
      </c>
      <c r="U18">
        <v>218.27384679607596</v>
      </c>
      <c r="V18">
        <v>0</v>
      </c>
      <c r="W18">
        <v>4.9977079646017701</v>
      </c>
      <c r="X18">
        <v>11.000904949893712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0.3394259963473179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13.506812048215403</v>
      </c>
      <c r="AL18">
        <v>0.64921987278212057</v>
      </c>
      <c r="AM18">
        <v>0</v>
      </c>
      <c r="AN18">
        <v>0</v>
      </c>
      <c r="AO18">
        <v>0</v>
      </c>
      <c r="AP18">
        <v>0.74836029012732197</v>
      </c>
      <c r="AQ18">
        <v>0</v>
      </c>
      <c r="AR18">
        <v>1.8227039469839281</v>
      </c>
      <c r="AS18">
        <v>2.4601018639115004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21.443589802502622</v>
      </c>
      <c r="BB18">
        <f t="shared" si="0"/>
        <v>491.56095092722626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86.183244952763005</v>
      </c>
      <c r="L19">
        <v>20.997413533834585</v>
      </c>
      <c r="M19">
        <v>0</v>
      </c>
      <c r="N19">
        <v>29.613773206851555</v>
      </c>
      <c r="O19">
        <v>49.70515912403912</v>
      </c>
      <c r="P19">
        <v>60.960908804666367</v>
      </c>
      <c r="Q19">
        <v>2.889876582836743</v>
      </c>
      <c r="R19">
        <v>5.4605646728277462</v>
      </c>
      <c r="S19">
        <v>3.3913597950923524</v>
      </c>
      <c r="T19">
        <v>0</v>
      </c>
      <c r="U19">
        <v>218.27384679607596</v>
      </c>
      <c r="V19">
        <v>0</v>
      </c>
      <c r="W19">
        <v>4.9977079646017701</v>
      </c>
      <c r="X19">
        <v>11.000904949893712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0.3394259963473179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13.506812048215403</v>
      </c>
      <c r="AL19">
        <v>0.64921987278212057</v>
      </c>
      <c r="AM19">
        <v>1.3553805170110624</v>
      </c>
      <c r="AN19">
        <v>0</v>
      </c>
      <c r="AO19">
        <v>0</v>
      </c>
      <c r="AP19">
        <v>0.74836029012732197</v>
      </c>
      <c r="AQ19">
        <v>0</v>
      </c>
      <c r="AR19">
        <v>1.8227039469839281</v>
      </c>
      <c r="AS19">
        <v>2.4601018639115004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21.500112773608365</v>
      </c>
      <c r="BB19">
        <f t="shared" si="0"/>
        <v>492.85665214525312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86.004155101781237</v>
      </c>
      <c r="L20">
        <v>20.997413533834585</v>
      </c>
      <c r="M20">
        <v>0</v>
      </c>
      <c r="N20">
        <v>29.613773206851555</v>
      </c>
      <c r="O20">
        <v>49.70515912403912</v>
      </c>
      <c r="P20">
        <v>60.960908804666367</v>
      </c>
      <c r="Q20">
        <v>2.8913789528413827</v>
      </c>
      <c r="R20">
        <v>5.3777921689543167</v>
      </c>
      <c r="S20">
        <v>3.2965628351432095</v>
      </c>
      <c r="T20">
        <v>0</v>
      </c>
      <c r="U20">
        <v>218.27384679607596</v>
      </c>
      <c r="V20">
        <v>0</v>
      </c>
      <c r="W20">
        <v>4.9977079646017701</v>
      </c>
      <c r="X20">
        <v>11.000904949893712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0.3394259963473179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13.506812048215403</v>
      </c>
      <c r="AL20">
        <v>0.64921987278212057</v>
      </c>
      <c r="AM20">
        <v>1.3553805170110624</v>
      </c>
      <c r="AN20">
        <v>0</v>
      </c>
      <c r="AO20">
        <v>0</v>
      </c>
      <c r="AP20">
        <v>0.74836029012732197</v>
      </c>
      <c r="AQ20">
        <v>0</v>
      </c>
      <c r="AR20">
        <v>1.8227039469839281</v>
      </c>
      <c r="AS20">
        <v>2.4601018639115004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21.485267213315744</v>
      </c>
      <c r="BB20">
        <f t="shared" si="0"/>
        <v>492.51634076074606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86.183244952763005</v>
      </c>
      <c r="L21">
        <v>20.997413533834585</v>
      </c>
      <c r="M21">
        <v>0</v>
      </c>
      <c r="N21">
        <v>29.613773206851555</v>
      </c>
      <c r="O21">
        <v>49.70515912403912</v>
      </c>
      <c r="P21">
        <v>60.960908804666367</v>
      </c>
      <c r="Q21">
        <v>2.889876582836743</v>
      </c>
      <c r="R21">
        <v>5.5412408342529487</v>
      </c>
      <c r="S21">
        <v>3.3830672165482696</v>
      </c>
      <c r="T21">
        <v>0</v>
      </c>
      <c r="U21">
        <v>218.27384679607596</v>
      </c>
      <c r="V21">
        <v>0</v>
      </c>
      <c r="W21">
        <v>4.9977079646017701</v>
      </c>
      <c r="X21">
        <v>11.000904949893712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0.3394259963473179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13.506812048215403</v>
      </c>
      <c r="AL21">
        <v>0.64921987278212057</v>
      </c>
      <c r="AM21">
        <v>1.3553805170110624</v>
      </c>
      <c r="AN21">
        <v>0</v>
      </c>
      <c r="AO21">
        <v>0</v>
      </c>
      <c r="AP21">
        <v>0.58567331663535782</v>
      </c>
      <c r="AQ21">
        <v>0</v>
      </c>
      <c r="AR21">
        <v>2.5237439469839282</v>
      </c>
      <c r="AS21">
        <v>2.4601018639115004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21.525641563880832</v>
      </c>
      <c r="BB21">
        <f t="shared" si="0"/>
        <v>493.44185996436983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86.181826925238482</v>
      </c>
      <c r="L22">
        <v>20.997413533834585</v>
      </c>
      <c r="M22">
        <v>0</v>
      </c>
      <c r="N22">
        <v>29.613773206851555</v>
      </c>
      <c r="O22">
        <v>49.70515912403912</v>
      </c>
      <c r="P22">
        <v>60.960908804666367</v>
      </c>
      <c r="Q22">
        <v>2.889876582836743</v>
      </c>
      <c r="R22">
        <v>5.5412408342529487</v>
      </c>
      <c r="S22">
        <v>3.3830672165482696</v>
      </c>
      <c r="T22">
        <v>0</v>
      </c>
      <c r="U22">
        <v>218.27384679607596</v>
      </c>
      <c r="V22">
        <v>0</v>
      </c>
      <c r="W22">
        <v>4.9977079646017701</v>
      </c>
      <c r="X22">
        <v>11.000904949893712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0.3394259963473179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13.506812048215403</v>
      </c>
      <c r="AL22">
        <v>0.64921987278212057</v>
      </c>
      <c r="AM22">
        <v>1.3553805170110624</v>
      </c>
      <c r="AN22">
        <v>0</v>
      </c>
      <c r="AO22">
        <v>0</v>
      </c>
      <c r="AP22">
        <v>0.58567331663535782</v>
      </c>
      <c r="AQ22">
        <v>0</v>
      </c>
      <c r="AR22">
        <v>2.5237439469839282</v>
      </c>
      <c r="AS22">
        <v>2.4601018639115004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21.525582290330313</v>
      </c>
      <c r="BB22">
        <f t="shared" si="0"/>
        <v>493.44050121039589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85.732817904223637</v>
      </c>
      <c r="L23">
        <v>20.997413533834585</v>
      </c>
      <c r="M23">
        <v>0</v>
      </c>
      <c r="N23">
        <v>26.713096831920765</v>
      </c>
      <c r="O23">
        <v>49.70515912403912</v>
      </c>
      <c r="P23">
        <v>60.960908804666367</v>
      </c>
      <c r="Q23">
        <v>2.8897238835579473</v>
      </c>
      <c r="R23">
        <v>5.2156833349458669</v>
      </c>
      <c r="S23">
        <v>3.1629353153460857</v>
      </c>
      <c r="T23">
        <v>0</v>
      </c>
      <c r="U23">
        <v>218.27384679607596</v>
      </c>
      <c r="V23">
        <v>0</v>
      </c>
      <c r="W23">
        <v>4.9977079646017701</v>
      </c>
      <c r="X23">
        <v>11.000904949893712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0.3394259963473179</v>
      </c>
      <c r="AE23">
        <v>0</v>
      </c>
      <c r="AF23">
        <v>0</v>
      </c>
      <c r="AG23">
        <v>0</v>
      </c>
      <c r="AH23">
        <v>0.72893964809016909</v>
      </c>
      <c r="AI23">
        <v>0</v>
      </c>
      <c r="AJ23">
        <v>0</v>
      </c>
      <c r="AK23">
        <v>13.506812048215403</v>
      </c>
      <c r="AL23">
        <v>3.2460998939851007</v>
      </c>
      <c r="AM23">
        <v>1.3553805170110624</v>
      </c>
      <c r="AN23">
        <v>0</v>
      </c>
      <c r="AO23">
        <v>0</v>
      </c>
      <c r="AP23">
        <v>0.58567331663535782</v>
      </c>
      <c r="AQ23">
        <v>0</v>
      </c>
      <c r="AR23">
        <v>2.5237439469839282</v>
      </c>
      <c r="AS23">
        <v>2.4601018639115004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21.501768503185101</v>
      </c>
      <c r="BB23">
        <f t="shared" si="0"/>
        <v>492.89460717110046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85.723166905247879</v>
      </c>
      <c r="L24">
        <v>20.997413533834585</v>
      </c>
      <c r="M24">
        <v>0</v>
      </c>
      <c r="N24">
        <v>29.616871452132667</v>
      </c>
      <c r="O24">
        <v>49.70515912403912</v>
      </c>
      <c r="P24">
        <v>60.960908804666367</v>
      </c>
      <c r="Q24">
        <v>2.8897238835579473</v>
      </c>
      <c r="R24">
        <v>5.2184566795609788</v>
      </c>
      <c r="S24">
        <v>3.1694733157513073</v>
      </c>
      <c r="T24">
        <v>0</v>
      </c>
      <c r="U24">
        <v>218.27384679607596</v>
      </c>
      <c r="V24">
        <v>0</v>
      </c>
      <c r="W24">
        <v>4.9977079646017701</v>
      </c>
      <c r="X24">
        <v>11.000904949893712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0.3394259963473179</v>
      </c>
      <c r="AE24">
        <v>0</v>
      </c>
      <c r="AF24">
        <v>0</v>
      </c>
      <c r="AG24">
        <v>0</v>
      </c>
      <c r="AH24">
        <v>6.0016036390106455</v>
      </c>
      <c r="AI24">
        <v>0</v>
      </c>
      <c r="AJ24">
        <v>0</v>
      </c>
      <c r="AK24">
        <v>13.506812048215403</v>
      </c>
      <c r="AL24">
        <v>3.2460998939851007</v>
      </c>
      <c r="AM24">
        <v>1.3553805170110624</v>
      </c>
      <c r="AN24">
        <v>0</v>
      </c>
      <c r="AO24">
        <v>0</v>
      </c>
      <c r="AP24">
        <v>0.48806092047589222</v>
      </c>
      <c r="AQ24">
        <v>0</v>
      </c>
      <c r="AR24">
        <v>2.5237439469839282</v>
      </c>
      <c r="AS24">
        <v>2.4601018639115004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21.839449241435631</v>
      </c>
      <c r="BB24">
        <f t="shared" si="0"/>
        <v>500.63541299386736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85.732817904223637</v>
      </c>
      <c r="L25">
        <v>20.997413533834585</v>
      </c>
      <c r="M25">
        <v>0</v>
      </c>
      <c r="N25">
        <v>29.616871452132667</v>
      </c>
      <c r="O25">
        <v>49.70515912403912</v>
      </c>
      <c r="P25">
        <v>60.960908804666367</v>
      </c>
      <c r="Q25">
        <v>2.8897238835579473</v>
      </c>
      <c r="R25">
        <v>5.2184566795609788</v>
      </c>
      <c r="S25">
        <v>3.1694733157513073</v>
      </c>
      <c r="T25">
        <v>0</v>
      </c>
      <c r="U25">
        <v>213.37649286901402</v>
      </c>
      <c r="V25">
        <v>0</v>
      </c>
      <c r="W25">
        <v>4.9977079646017701</v>
      </c>
      <c r="X25">
        <v>37.474579721196797</v>
      </c>
      <c r="Y25">
        <v>0</v>
      </c>
      <c r="Z25">
        <v>0</v>
      </c>
      <c r="AA25">
        <v>0</v>
      </c>
      <c r="AB25">
        <v>0.85778399999999988</v>
      </c>
      <c r="AC25">
        <v>0</v>
      </c>
      <c r="AD25">
        <v>0.3394259963473179</v>
      </c>
      <c r="AE25">
        <v>0</v>
      </c>
      <c r="AF25">
        <v>0</v>
      </c>
      <c r="AG25">
        <v>0</v>
      </c>
      <c r="AH25">
        <v>8.5771903609893574</v>
      </c>
      <c r="AI25">
        <v>0</v>
      </c>
      <c r="AJ25">
        <v>0</v>
      </c>
      <c r="AK25">
        <v>13.506812048215403</v>
      </c>
      <c r="AL25">
        <v>3.2460998939851007</v>
      </c>
      <c r="AM25">
        <v>2.7107610340221249</v>
      </c>
      <c r="AN25">
        <v>0</v>
      </c>
      <c r="AO25">
        <v>0</v>
      </c>
      <c r="AP25">
        <v>0.48806092047589222</v>
      </c>
      <c r="AQ25">
        <v>0</v>
      </c>
      <c r="AR25">
        <v>2.5237439469839282</v>
      </c>
      <c r="AS25">
        <v>2.4601018639115004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22.94191266627189</v>
      </c>
      <c r="BB25">
        <f t="shared" si="0"/>
        <v>525.90767265123782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85.723166905247879</v>
      </c>
      <c r="L26">
        <v>20.997413533834585</v>
      </c>
      <c r="M26">
        <v>0</v>
      </c>
      <c r="N26">
        <v>29.616871452132667</v>
      </c>
      <c r="O26">
        <v>49.70515912403912</v>
      </c>
      <c r="P26">
        <v>60.960908804666367</v>
      </c>
      <c r="Q26">
        <v>5.7178743565858534</v>
      </c>
      <c r="R26">
        <v>10.646177722702465</v>
      </c>
      <c r="S26">
        <v>6.9009237445209761</v>
      </c>
      <c r="T26">
        <v>0</v>
      </c>
      <c r="U26">
        <v>213.37649286901402</v>
      </c>
      <c r="V26">
        <v>4.6075996660404925</v>
      </c>
      <c r="W26">
        <v>10.18771260444413</v>
      </c>
      <c r="X26">
        <v>37.474579721196797</v>
      </c>
      <c r="Y26">
        <v>0</v>
      </c>
      <c r="Z26">
        <v>0</v>
      </c>
      <c r="AA26">
        <v>0</v>
      </c>
      <c r="AB26">
        <v>0.85778399999999988</v>
      </c>
      <c r="AC26">
        <v>0</v>
      </c>
      <c r="AD26">
        <v>0.3394259963473179</v>
      </c>
      <c r="AE26">
        <v>1.3194311481945313</v>
      </c>
      <c r="AF26">
        <v>0</v>
      </c>
      <c r="AG26">
        <v>0</v>
      </c>
      <c r="AH26">
        <v>12.003207018472134</v>
      </c>
      <c r="AI26">
        <v>0</v>
      </c>
      <c r="AJ26">
        <v>0</v>
      </c>
      <c r="AK26">
        <v>13.506812048215403</v>
      </c>
      <c r="AL26">
        <v>3.2460998939851007</v>
      </c>
      <c r="AM26">
        <v>2.7107610340221249</v>
      </c>
      <c r="AN26">
        <v>0</v>
      </c>
      <c r="AO26">
        <v>0</v>
      </c>
      <c r="AP26">
        <v>0.42298607806303484</v>
      </c>
      <c r="AQ26">
        <v>0</v>
      </c>
      <c r="AR26">
        <v>2.5237439469839282</v>
      </c>
      <c r="AS26">
        <v>2.4601018639115004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24.047758761663506</v>
      </c>
      <c r="BB26">
        <f t="shared" si="0"/>
        <v>551.25747477095683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143.40685756183382</v>
      </c>
      <c r="L27">
        <v>41.995978850898844</v>
      </c>
      <c r="M27">
        <v>0</v>
      </c>
      <c r="N27">
        <v>29.616871452132667</v>
      </c>
      <c r="O27">
        <v>49.70515912403912</v>
      </c>
      <c r="P27">
        <v>60.960908804666367</v>
      </c>
      <c r="Q27">
        <v>3.6222150326461331</v>
      </c>
      <c r="R27">
        <v>6.6963793063715871</v>
      </c>
      <c r="S27">
        <v>6.0853252325072207</v>
      </c>
      <c r="T27">
        <v>0</v>
      </c>
      <c r="U27">
        <v>213.37649286901402</v>
      </c>
      <c r="V27">
        <v>2.8282778375809201</v>
      </c>
      <c r="W27">
        <v>6.3148602875779165</v>
      </c>
      <c r="X27">
        <v>27.916513006687516</v>
      </c>
      <c r="Y27">
        <v>0</v>
      </c>
      <c r="Z27">
        <v>0.27939999999999993</v>
      </c>
      <c r="AA27">
        <v>0</v>
      </c>
      <c r="AB27">
        <v>0.85778399999999988</v>
      </c>
      <c r="AC27">
        <v>0</v>
      </c>
      <c r="AD27">
        <v>0.3394259963473179</v>
      </c>
      <c r="AE27">
        <v>4.2221798814443741</v>
      </c>
      <c r="AF27">
        <v>0</v>
      </c>
      <c r="AG27">
        <v>0</v>
      </c>
      <c r="AH27">
        <v>12.003207018472134</v>
      </c>
      <c r="AI27">
        <v>0</v>
      </c>
      <c r="AJ27">
        <v>0</v>
      </c>
      <c r="AK27">
        <v>13.506812048215403</v>
      </c>
      <c r="AL27">
        <v>3.2460998939851007</v>
      </c>
      <c r="AM27">
        <v>4.0661415510331871</v>
      </c>
      <c r="AN27">
        <v>0</v>
      </c>
      <c r="AO27">
        <v>0</v>
      </c>
      <c r="AP27">
        <v>0.58567331663535782</v>
      </c>
      <c r="AQ27">
        <v>0</v>
      </c>
      <c r="AR27">
        <v>2.5237439469839282</v>
      </c>
      <c r="AS27">
        <v>2.4601018639115004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26.610565891308745</v>
      </c>
      <c r="BB27">
        <f t="shared" si="0"/>
        <v>610.00584299167576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164.67229607177219</v>
      </c>
      <c r="L28">
        <v>41.996393468737558</v>
      </c>
      <c r="M28">
        <v>0</v>
      </c>
      <c r="N28">
        <v>29.616871452132667</v>
      </c>
      <c r="O28">
        <v>49.70515912403912</v>
      </c>
      <c r="P28">
        <v>60.960908804666367</v>
      </c>
      <c r="Q28">
        <v>5.4820168642475826</v>
      </c>
      <c r="R28">
        <v>8.9952539030717933</v>
      </c>
      <c r="S28">
        <v>6.6071500646879233</v>
      </c>
      <c r="T28">
        <v>0</v>
      </c>
      <c r="U28">
        <v>213.37649286901402</v>
      </c>
      <c r="V28">
        <v>4.4317469945015873</v>
      </c>
      <c r="W28">
        <v>5.154729862475441</v>
      </c>
      <c r="X28">
        <v>30.671871904045588</v>
      </c>
      <c r="Y28">
        <v>0</v>
      </c>
      <c r="Z28">
        <v>1.6646651575871423</v>
      </c>
      <c r="AA28">
        <v>0</v>
      </c>
      <c r="AB28">
        <v>0.85778399999999988</v>
      </c>
      <c r="AC28">
        <v>0</v>
      </c>
      <c r="AD28">
        <v>0.3394259963473179</v>
      </c>
      <c r="AE28">
        <v>4.2221798814443741</v>
      </c>
      <c r="AF28">
        <v>0</v>
      </c>
      <c r="AG28">
        <v>0</v>
      </c>
      <c r="AH28">
        <v>12.003207018472134</v>
      </c>
      <c r="AI28">
        <v>0</v>
      </c>
      <c r="AJ28">
        <v>0</v>
      </c>
      <c r="AK28">
        <v>13.506812048215403</v>
      </c>
      <c r="AL28">
        <v>3.2460998939851007</v>
      </c>
      <c r="AM28">
        <v>4.0661415510331871</v>
      </c>
      <c r="AN28">
        <v>0</v>
      </c>
      <c r="AO28">
        <v>0</v>
      </c>
      <c r="AP28">
        <v>0.58567331663535782</v>
      </c>
      <c r="AQ28">
        <v>0</v>
      </c>
      <c r="AR28">
        <v>2.5237439469839282</v>
      </c>
      <c r="AS28">
        <v>2.4601018639115004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27.886733149224682</v>
      </c>
      <c r="BB28">
        <f t="shared" si="0"/>
        <v>639.25999290878258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164.67193107560539</v>
      </c>
      <c r="L29">
        <v>65.341770682490591</v>
      </c>
      <c r="M29">
        <v>0</v>
      </c>
      <c r="N29">
        <v>29.616871452132667</v>
      </c>
      <c r="O29">
        <v>49.70515912403912</v>
      </c>
      <c r="P29">
        <v>60.960908804666367</v>
      </c>
      <c r="Q29">
        <v>5.4820168642475826</v>
      </c>
      <c r="R29">
        <v>10.599826368190357</v>
      </c>
      <c r="S29">
        <v>6.6071500646879233</v>
      </c>
      <c r="T29">
        <v>0</v>
      </c>
      <c r="U29">
        <v>213.37649286901402</v>
      </c>
      <c r="V29">
        <v>4.6080024615118873</v>
      </c>
      <c r="W29">
        <v>5.9486863661581539</v>
      </c>
      <c r="X29">
        <v>37.465942286404378</v>
      </c>
      <c r="Y29">
        <v>0</v>
      </c>
      <c r="Z29">
        <v>1.8160999999999996</v>
      </c>
      <c r="AA29">
        <v>0.96316789396785618</v>
      </c>
      <c r="AB29">
        <v>0.85778399999999988</v>
      </c>
      <c r="AC29">
        <v>0</v>
      </c>
      <c r="AD29">
        <v>2.3420401262784383</v>
      </c>
      <c r="AE29">
        <v>8.4443597628887481</v>
      </c>
      <c r="AF29">
        <v>0</v>
      </c>
      <c r="AG29">
        <v>0</v>
      </c>
      <c r="AH29">
        <v>18.004810657482782</v>
      </c>
      <c r="AI29">
        <v>0</v>
      </c>
      <c r="AJ29">
        <v>0</v>
      </c>
      <c r="AK29">
        <v>13.506812048215403</v>
      </c>
      <c r="AL29">
        <v>3.2460998939851007</v>
      </c>
      <c r="AM29">
        <v>4.0661415510331871</v>
      </c>
      <c r="AN29">
        <v>0</v>
      </c>
      <c r="AO29">
        <v>0</v>
      </c>
      <c r="AP29">
        <v>0.58567331663535782</v>
      </c>
      <c r="AQ29">
        <v>0</v>
      </c>
      <c r="AR29">
        <v>3.364992106032143</v>
      </c>
      <c r="AS29">
        <v>2.4601018639115004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29.846990780534391</v>
      </c>
      <c r="BB29">
        <f t="shared" si="0"/>
        <v>684.19585085904453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164.67365425039699</v>
      </c>
      <c r="L30">
        <v>65.341770682490591</v>
      </c>
      <c r="M30">
        <v>0</v>
      </c>
      <c r="N30">
        <v>29.616871452132667</v>
      </c>
      <c r="O30">
        <v>49.70515912403912</v>
      </c>
      <c r="P30">
        <v>60.960908804666367</v>
      </c>
      <c r="Q30">
        <v>5.4820168642475826</v>
      </c>
      <c r="R30">
        <v>10.599826368190357</v>
      </c>
      <c r="S30">
        <v>6.6071500646879233</v>
      </c>
      <c r="T30">
        <v>0</v>
      </c>
      <c r="U30">
        <v>213.37649286901402</v>
      </c>
      <c r="V30">
        <v>4.6080024615118873</v>
      </c>
      <c r="W30">
        <v>5.9486863661581539</v>
      </c>
      <c r="X30">
        <v>37.465942286404378</v>
      </c>
      <c r="Y30">
        <v>0</v>
      </c>
      <c r="Z30">
        <v>3.3293303151742846</v>
      </c>
      <c r="AA30">
        <v>3.5685375057399287</v>
      </c>
      <c r="AB30">
        <v>1.3724542968065121</v>
      </c>
      <c r="AC30">
        <v>0</v>
      </c>
      <c r="AD30">
        <v>4.6840802525568765</v>
      </c>
      <c r="AE30">
        <v>12.706122389689002</v>
      </c>
      <c r="AF30">
        <v>0</v>
      </c>
      <c r="AG30">
        <v>0</v>
      </c>
      <c r="AH30">
        <v>24.006414036944268</v>
      </c>
      <c r="AI30">
        <v>0.98173159643080765</v>
      </c>
      <c r="AJ30">
        <v>0</v>
      </c>
      <c r="AK30">
        <v>13.506812048215403</v>
      </c>
      <c r="AL30">
        <v>3.2460998939851007</v>
      </c>
      <c r="AM30">
        <v>4.0661415510331871</v>
      </c>
      <c r="AN30">
        <v>0</v>
      </c>
      <c r="AO30">
        <v>0</v>
      </c>
      <c r="AP30">
        <v>0.58567331663535782</v>
      </c>
      <c r="AQ30">
        <v>0</v>
      </c>
      <c r="AR30">
        <v>9.5341439469839262</v>
      </c>
      <c r="AS30">
        <v>2.4601018639115004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30.866546408616323</v>
      </c>
      <c r="BB30">
        <f t="shared" si="0"/>
        <v>707.56757819942993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164.67259520430005</v>
      </c>
      <c r="L31">
        <v>65.341375308819295</v>
      </c>
      <c r="M31">
        <v>0</v>
      </c>
      <c r="N31">
        <v>29.616871452132667</v>
      </c>
      <c r="O31">
        <v>49.70515912403912</v>
      </c>
      <c r="P31">
        <v>60.960908804666367</v>
      </c>
      <c r="Q31">
        <v>5.4820168642475826</v>
      </c>
      <c r="R31">
        <v>10.599826368190357</v>
      </c>
      <c r="S31">
        <v>6.6071500646879233</v>
      </c>
      <c r="T31">
        <v>0</v>
      </c>
      <c r="U31">
        <v>213.37649286901402</v>
      </c>
      <c r="V31">
        <v>4.6080024615118873</v>
      </c>
      <c r="W31">
        <v>5.154729862475441</v>
      </c>
      <c r="X31">
        <v>30.680478144014412</v>
      </c>
      <c r="Y31">
        <v>0</v>
      </c>
      <c r="Z31">
        <v>4.5542199999999999</v>
      </c>
      <c r="AA31">
        <v>4.51485</v>
      </c>
      <c r="AB31">
        <v>6.7593380438321846</v>
      </c>
      <c r="AC31">
        <v>0</v>
      </c>
      <c r="AD31">
        <v>7.0261203788353157</v>
      </c>
      <c r="AE31">
        <v>12.710080845543729</v>
      </c>
      <c r="AF31">
        <v>0</v>
      </c>
      <c r="AG31">
        <v>0</v>
      </c>
      <c r="AH31">
        <v>29.64354785190983</v>
      </c>
      <c r="AI31">
        <v>4.2541705964308072</v>
      </c>
      <c r="AJ31">
        <v>0</v>
      </c>
      <c r="AK31">
        <v>13.506812048215403</v>
      </c>
      <c r="AL31">
        <v>3.2460998939851007</v>
      </c>
      <c r="AM31">
        <v>4.0661415510331871</v>
      </c>
      <c r="AN31">
        <v>0</v>
      </c>
      <c r="AO31">
        <v>0</v>
      </c>
      <c r="AP31">
        <v>1.6268699999999998</v>
      </c>
      <c r="AQ31">
        <v>0</v>
      </c>
      <c r="AR31">
        <v>9.5341439469839262</v>
      </c>
      <c r="AS31">
        <v>4.2368419369651429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31.453866463392618</v>
      </c>
      <c r="BB31">
        <f t="shared" si="0"/>
        <v>721.03097715844092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164.67231635005311</v>
      </c>
      <c r="L32">
        <v>65.341375308819295</v>
      </c>
      <c r="M32">
        <v>0</v>
      </c>
      <c r="N32">
        <v>29.616871452132667</v>
      </c>
      <c r="O32">
        <v>49.70515912403912</v>
      </c>
      <c r="P32">
        <v>60.960908804666367</v>
      </c>
      <c r="Q32">
        <v>5.4820168642475826</v>
      </c>
      <c r="R32">
        <v>10.599826368190357</v>
      </c>
      <c r="S32">
        <v>6.6071500646879233</v>
      </c>
      <c r="T32">
        <v>0</v>
      </c>
      <c r="U32">
        <v>213.37649286901402</v>
      </c>
      <c r="V32">
        <v>4.6080024615118873</v>
      </c>
      <c r="W32">
        <v>5.154729862475441</v>
      </c>
      <c r="X32">
        <v>30.680478144014412</v>
      </c>
      <c r="Y32">
        <v>0</v>
      </c>
      <c r="Z32">
        <v>4.5542199999999999</v>
      </c>
      <c r="AA32">
        <v>7.1234299999999999</v>
      </c>
      <c r="AB32">
        <v>6.7593380438321846</v>
      </c>
      <c r="AC32">
        <v>0</v>
      </c>
      <c r="AD32">
        <v>7.0261203788353157</v>
      </c>
      <c r="AE32">
        <v>12.710080845543729</v>
      </c>
      <c r="AF32">
        <v>0</v>
      </c>
      <c r="AG32">
        <v>0</v>
      </c>
      <c r="AH32">
        <v>30.00801767595491</v>
      </c>
      <c r="AI32">
        <v>4.2541705964308072</v>
      </c>
      <c r="AJ32">
        <v>0</v>
      </c>
      <c r="AK32">
        <v>13.506812048215403</v>
      </c>
      <c r="AL32">
        <v>3.2460998939851007</v>
      </c>
      <c r="AM32">
        <v>4.0661415510331871</v>
      </c>
      <c r="AN32">
        <v>0</v>
      </c>
      <c r="AO32">
        <v>0</v>
      </c>
      <c r="AP32">
        <v>1.6268699999999998</v>
      </c>
      <c r="AQ32">
        <v>0</v>
      </c>
      <c r="AR32">
        <v>4.4866560530160715</v>
      </c>
      <c r="AS32">
        <v>4.2368419369651429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31.367143295962332</v>
      </c>
      <c r="BB32">
        <f t="shared" si="0"/>
        <v>719.04298340170135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164.66635676675153</v>
      </c>
      <c r="L33">
        <v>65.341047109579165</v>
      </c>
      <c r="M33">
        <v>0</v>
      </c>
      <c r="N33">
        <v>29.616871452132667</v>
      </c>
      <c r="O33">
        <v>49.70515912403912</v>
      </c>
      <c r="P33">
        <v>60.960908804666367</v>
      </c>
      <c r="Q33">
        <v>5.4820168642475826</v>
      </c>
      <c r="R33">
        <v>10.599826368190357</v>
      </c>
      <c r="S33">
        <v>6.6071500646879233</v>
      </c>
      <c r="T33">
        <v>0</v>
      </c>
      <c r="U33">
        <v>213.37649286901402</v>
      </c>
      <c r="V33">
        <v>4.6080024615118873</v>
      </c>
      <c r="W33">
        <v>4.9189785723100465</v>
      </c>
      <c r="X33">
        <v>24.974699472105726</v>
      </c>
      <c r="Y33">
        <v>0</v>
      </c>
      <c r="Z33">
        <v>4.5542199999999999</v>
      </c>
      <c r="AA33">
        <v>7.1234299999999999</v>
      </c>
      <c r="AB33">
        <v>6.7593380438321846</v>
      </c>
      <c r="AC33">
        <v>0</v>
      </c>
      <c r="AD33">
        <v>7.0261203788353157</v>
      </c>
      <c r="AE33">
        <v>12.710080845543729</v>
      </c>
      <c r="AF33">
        <v>0</v>
      </c>
      <c r="AG33">
        <v>0</v>
      </c>
      <c r="AH33">
        <v>30.00801767595491</v>
      </c>
      <c r="AI33">
        <v>4.2541705964308072</v>
      </c>
      <c r="AJ33">
        <v>0</v>
      </c>
      <c r="AK33">
        <v>13.506812048215403</v>
      </c>
      <c r="AL33">
        <v>3.2460998939851007</v>
      </c>
      <c r="AM33">
        <v>4.0661415510331871</v>
      </c>
      <c r="AN33">
        <v>0</v>
      </c>
      <c r="AO33">
        <v>0</v>
      </c>
      <c r="AP33">
        <v>1.6268699999999998</v>
      </c>
      <c r="AQ33">
        <v>0</v>
      </c>
      <c r="AR33">
        <v>3.364992106032143</v>
      </c>
      <c r="AS33">
        <v>4.2368419369651429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31.071638961253456</v>
      </c>
      <c r="BB33">
        <f t="shared" si="0"/>
        <v>712.26900604481057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164.67245274976167</v>
      </c>
      <c r="L34">
        <v>65.341047109579165</v>
      </c>
      <c r="M34">
        <v>0</v>
      </c>
      <c r="N34">
        <v>29.616871452132667</v>
      </c>
      <c r="O34">
        <v>49.70515912403912</v>
      </c>
      <c r="P34">
        <v>60.960908804666367</v>
      </c>
      <c r="Q34">
        <v>5.4820168642475826</v>
      </c>
      <c r="R34">
        <v>10.599826368190357</v>
      </c>
      <c r="S34">
        <v>6.6071500646879233</v>
      </c>
      <c r="T34">
        <v>0</v>
      </c>
      <c r="U34">
        <v>213.37649286901402</v>
      </c>
      <c r="V34">
        <v>4.6080024615118873</v>
      </c>
      <c r="W34">
        <v>4.9189785723100465</v>
      </c>
      <c r="X34">
        <v>24.974699472105726</v>
      </c>
      <c r="Y34">
        <v>0</v>
      </c>
      <c r="Z34">
        <v>3.3293303151742846</v>
      </c>
      <c r="AA34">
        <v>7.1234299999999999</v>
      </c>
      <c r="AB34">
        <v>6.7593380438321846</v>
      </c>
      <c r="AC34">
        <v>0</v>
      </c>
      <c r="AD34">
        <v>7.0261203788353157</v>
      </c>
      <c r="AE34">
        <v>12.710080845543729</v>
      </c>
      <c r="AF34">
        <v>0</v>
      </c>
      <c r="AG34">
        <v>0</v>
      </c>
      <c r="AH34">
        <v>30.00801767595491</v>
      </c>
      <c r="AI34">
        <v>4.2541705964308072</v>
      </c>
      <c r="AJ34">
        <v>0</v>
      </c>
      <c r="AK34">
        <v>13.506812048215403</v>
      </c>
      <c r="AL34">
        <v>3.2460998939851007</v>
      </c>
      <c r="AM34">
        <v>4.0661415510331871</v>
      </c>
      <c r="AN34">
        <v>0</v>
      </c>
      <c r="AO34">
        <v>0</v>
      </c>
      <c r="AP34">
        <v>1.6268699999999998</v>
      </c>
      <c r="AQ34">
        <v>0</v>
      </c>
      <c r="AR34">
        <v>3.364992106032143</v>
      </c>
      <c r="AS34">
        <v>4.2368419369651429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31.020693384517564</v>
      </c>
      <c r="BB34">
        <f t="shared" si="0"/>
        <v>711.10115791973089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164.66635676675153</v>
      </c>
      <c r="L35">
        <v>65.341047109579165</v>
      </c>
      <c r="M35">
        <v>0</v>
      </c>
      <c r="N35">
        <v>29.616871452132667</v>
      </c>
      <c r="O35">
        <v>49.70515912403912</v>
      </c>
      <c r="P35">
        <v>60.960908804666367</v>
      </c>
      <c r="Q35">
        <v>5.4820168642475826</v>
      </c>
      <c r="R35">
        <v>10.599826368190357</v>
      </c>
      <c r="S35">
        <v>6.6071500646879233</v>
      </c>
      <c r="T35">
        <v>0</v>
      </c>
      <c r="U35">
        <v>217.3867668545189</v>
      </c>
      <c r="V35">
        <v>4.6080024615118873</v>
      </c>
      <c r="W35">
        <v>6.9077512478931906</v>
      </c>
      <c r="X35">
        <v>24.974699472105726</v>
      </c>
      <c r="Y35">
        <v>0</v>
      </c>
      <c r="Z35">
        <v>3.3293303151742846</v>
      </c>
      <c r="AA35">
        <v>4.51485</v>
      </c>
      <c r="AB35">
        <v>6.7593380438321846</v>
      </c>
      <c r="AC35">
        <v>0</v>
      </c>
      <c r="AD35">
        <v>7.0261203788353157</v>
      </c>
      <c r="AE35">
        <v>12.710080845543729</v>
      </c>
      <c r="AF35">
        <v>0</v>
      </c>
      <c r="AG35">
        <v>0</v>
      </c>
      <c r="AH35">
        <v>30.00801767595491</v>
      </c>
      <c r="AI35">
        <v>4.2541705964308072</v>
      </c>
      <c r="AJ35">
        <v>0</v>
      </c>
      <c r="AK35">
        <v>13.506812048215403</v>
      </c>
      <c r="AL35">
        <v>3.2460998939851007</v>
      </c>
      <c r="AM35">
        <v>4.0661415510331871</v>
      </c>
      <c r="AN35">
        <v>0</v>
      </c>
      <c r="AO35">
        <v>0</v>
      </c>
      <c r="AP35">
        <v>1.6268699999999998</v>
      </c>
      <c r="AQ35">
        <v>0</v>
      </c>
      <c r="AR35">
        <v>3.364992106032143</v>
      </c>
      <c r="AS35">
        <v>4.2368419369651429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31.16216007886122</v>
      </c>
      <c r="BB35">
        <f t="shared" si="0"/>
        <v>714.34406190346522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164.6739926211055</v>
      </c>
      <c r="L36">
        <v>65.341047109579165</v>
      </c>
      <c r="M36">
        <v>0</v>
      </c>
      <c r="N36">
        <v>29.616871452132667</v>
      </c>
      <c r="O36">
        <v>49.70515912403912</v>
      </c>
      <c r="P36">
        <v>60.960908804666367</v>
      </c>
      <c r="Q36">
        <v>5.4820168642475826</v>
      </c>
      <c r="R36">
        <v>10.599826368190357</v>
      </c>
      <c r="S36">
        <v>6.6071500646879233</v>
      </c>
      <c r="T36">
        <v>0</v>
      </c>
      <c r="U36">
        <v>218.72260488415779</v>
      </c>
      <c r="V36">
        <v>4.6080024615118873</v>
      </c>
      <c r="W36">
        <v>6.9077512478931906</v>
      </c>
      <c r="X36">
        <v>24.974699472105726</v>
      </c>
      <c r="Y36">
        <v>0</v>
      </c>
      <c r="Z36">
        <v>3.3293303151742846</v>
      </c>
      <c r="AA36">
        <v>3.5516821060321431</v>
      </c>
      <c r="AB36">
        <v>6.7593380438321846</v>
      </c>
      <c r="AC36">
        <v>0</v>
      </c>
      <c r="AD36">
        <v>7.0261203788353157</v>
      </c>
      <c r="AE36">
        <v>12.710080845543729</v>
      </c>
      <c r="AF36">
        <v>0</v>
      </c>
      <c r="AG36">
        <v>0</v>
      </c>
      <c r="AH36">
        <v>29.64354785190983</v>
      </c>
      <c r="AI36">
        <v>4.2541705964308072</v>
      </c>
      <c r="AJ36">
        <v>0</v>
      </c>
      <c r="AK36">
        <v>13.506812048215403</v>
      </c>
      <c r="AL36">
        <v>3.2460998939851007</v>
      </c>
      <c r="AM36">
        <v>4.0661415510331871</v>
      </c>
      <c r="AN36">
        <v>0</v>
      </c>
      <c r="AO36">
        <v>0</v>
      </c>
      <c r="AP36">
        <v>1.6268699999999998</v>
      </c>
      <c r="AQ36">
        <v>0</v>
      </c>
      <c r="AR36">
        <v>9.5341439469839262</v>
      </c>
      <c r="AS36">
        <v>4.2368419369651429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31.420692577550955</v>
      </c>
      <c r="BB36">
        <f t="shared" si="0"/>
        <v>720.27051741170715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164.67325946302162</v>
      </c>
      <c r="L37">
        <v>65.341047109579165</v>
      </c>
      <c r="M37">
        <v>0</v>
      </c>
      <c r="N37">
        <v>29.616871452132667</v>
      </c>
      <c r="O37">
        <v>49.70515912403912</v>
      </c>
      <c r="P37">
        <v>60.960908804666367</v>
      </c>
      <c r="Q37">
        <v>5.4820168642475826</v>
      </c>
      <c r="R37">
        <v>10.599826368190357</v>
      </c>
      <c r="S37">
        <v>6.6071500646879233</v>
      </c>
      <c r="T37">
        <v>0</v>
      </c>
      <c r="U37">
        <v>218.72260488415779</v>
      </c>
      <c r="V37">
        <v>4.6080024615118873</v>
      </c>
      <c r="W37">
        <v>6.9601438008114878</v>
      </c>
      <c r="X37">
        <v>31.058595214238697</v>
      </c>
      <c r="Y37">
        <v>0</v>
      </c>
      <c r="Z37">
        <v>3.3293303151742846</v>
      </c>
      <c r="AA37">
        <v>0.96316789396785618</v>
      </c>
      <c r="AB37">
        <v>6.7593380438321846</v>
      </c>
      <c r="AC37">
        <v>0</v>
      </c>
      <c r="AD37">
        <v>4.6840802525568765</v>
      </c>
      <c r="AE37">
        <v>8.4443597628887481</v>
      </c>
      <c r="AF37">
        <v>0</v>
      </c>
      <c r="AG37">
        <v>0</v>
      </c>
      <c r="AH37">
        <v>24.006414036944268</v>
      </c>
      <c r="AI37">
        <v>1.3089755482154037</v>
      </c>
      <c r="AJ37">
        <v>0</v>
      </c>
      <c r="AK37">
        <v>13.506812048215403</v>
      </c>
      <c r="AL37">
        <v>3.2460998939851007</v>
      </c>
      <c r="AM37">
        <v>4.0661415510331871</v>
      </c>
      <c r="AN37">
        <v>0</v>
      </c>
      <c r="AO37">
        <v>0</v>
      </c>
      <c r="AP37">
        <v>0.45552363180964306</v>
      </c>
      <c r="AQ37">
        <v>0</v>
      </c>
      <c r="AR37">
        <v>9.5341439469839262</v>
      </c>
      <c r="AS37">
        <v>4.2368419369651429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30.885050845007175</v>
      </c>
      <c r="BB37">
        <f t="shared" si="0"/>
        <v>707.9917636288493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163.1817737952461</v>
      </c>
      <c r="L38">
        <v>65.341047109579165</v>
      </c>
      <c r="M38">
        <v>0</v>
      </c>
      <c r="N38">
        <v>29.616871452132667</v>
      </c>
      <c r="O38">
        <v>49.70515912403912</v>
      </c>
      <c r="P38">
        <v>60.960908804666367</v>
      </c>
      <c r="Q38">
        <v>5.4820168642475826</v>
      </c>
      <c r="R38">
        <v>10.599826368190357</v>
      </c>
      <c r="S38">
        <v>6.6071500646879233</v>
      </c>
      <c r="T38">
        <v>0</v>
      </c>
      <c r="U38">
        <v>218.72260488415779</v>
      </c>
      <c r="V38">
        <v>4.6080024615118873</v>
      </c>
      <c r="W38">
        <v>6.9601438008114878</v>
      </c>
      <c r="X38">
        <v>31.058595214238697</v>
      </c>
      <c r="Y38">
        <v>0</v>
      </c>
      <c r="Z38">
        <v>1.6646651575871423</v>
      </c>
      <c r="AA38">
        <v>0</v>
      </c>
      <c r="AB38">
        <v>3.3625133625547901</v>
      </c>
      <c r="AC38">
        <v>0</v>
      </c>
      <c r="AD38">
        <v>2.3420401262784383</v>
      </c>
      <c r="AE38">
        <v>8.4443597628887481</v>
      </c>
      <c r="AF38">
        <v>0</v>
      </c>
      <c r="AG38">
        <v>0</v>
      </c>
      <c r="AH38">
        <v>18.004810657482782</v>
      </c>
      <c r="AI38">
        <v>0</v>
      </c>
      <c r="AJ38">
        <v>0</v>
      </c>
      <c r="AK38">
        <v>13.506812048215403</v>
      </c>
      <c r="AL38">
        <v>3.2460998939851007</v>
      </c>
      <c r="AM38">
        <v>2.7107610340221249</v>
      </c>
      <c r="AN38">
        <v>0</v>
      </c>
      <c r="AO38">
        <v>0</v>
      </c>
      <c r="AP38">
        <v>0.45552363180964306</v>
      </c>
      <c r="AQ38">
        <v>0</v>
      </c>
      <c r="AR38">
        <v>4.4866560530160715</v>
      </c>
      <c r="AS38">
        <v>4.2368419369651429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29.89975667482749</v>
      </c>
      <c r="BB38">
        <f t="shared" si="0"/>
        <v>685.40542693348698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164.67425066474578</v>
      </c>
      <c r="L39">
        <v>65.341047109579165</v>
      </c>
      <c r="M39">
        <v>0</v>
      </c>
      <c r="N39">
        <v>29.616871452132667</v>
      </c>
      <c r="O39">
        <v>49.70515912403912</v>
      </c>
      <c r="P39">
        <v>60.960908804666367</v>
      </c>
      <c r="Q39">
        <v>5.4820168642475826</v>
      </c>
      <c r="R39">
        <v>10.599826368190357</v>
      </c>
      <c r="S39">
        <v>6.6071500646879233</v>
      </c>
      <c r="T39">
        <v>0</v>
      </c>
      <c r="U39">
        <v>218.72260488415779</v>
      </c>
      <c r="V39">
        <v>4.6080024615118873</v>
      </c>
      <c r="W39">
        <v>6.9601438008114878</v>
      </c>
      <c r="X39">
        <v>31.058595214238697</v>
      </c>
      <c r="Y39">
        <v>0</v>
      </c>
      <c r="Z39">
        <v>1.6646651575871423</v>
      </c>
      <c r="AA39">
        <v>0</v>
      </c>
      <c r="AB39">
        <v>0.85778399999999988</v>
      </c>
      <c r="AC39">
        <v>0</v>
      </c>
      <c r="AD39">
        <v>0.3394259963473179</v>
      </c>
      <c r="AE39">
        <v>8.4443597628887481</v>
      </c>
      <c r="AF39">
        <v>0</v>
      </c>
      <c r="AG39">
        <v>0</v>
      </c>
      <c r="AH39">
        <v>12.003207018472134</v>
      </c>
      <c r="AI39">
        <v>0</v>
      </c>
      <c r="AJ39">
        <v>0</v>
      </c>
      <c r="AK39">
        <v>13.506812048215403</v>
      </c>
      <c r="AL39">
        <v>3.2460998939851007</v>
      </c>
      <c r="AM39">
        <v>2.7107610340221249</v>
      </c>
      <c r="AN39">
        <v>0</v>
      </c>
      <c r="AO39">
        <v>0</v>
      </c>
      <c r="AP39">
        <v>0.55313576288874966</v>
      </c>
      <c r="AQ39">
        <v>0</v>
      </c>
      <c r="AR39">
        <v>2.2433278939678556</v>
      </c>
      <c r="AS39">
        <v>2.6309421790857859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29.366050678027555</v>
      </c>
      <c r="BB39">
        <f t="shared" si="0"/>
        <v>673.17104688244149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164.67230096006131</v>
      </c>
      <c r="L40">
        <v>65.341047109579165</v>
      </c>
      <c r="M40">
        <v>0</v>
      </c>
      <c r="N40">
        <v>29.616871452132667</v>
      </c>
      <c r="O40">
        <v>49.70515912403912</v>
      </c>
      <c r="P40">
        <v>60.960908804666367</v>
      </c>
      <c r="Q40">
        <v>5.4820168642475826</v>
      </c>
      <c r="R40">
        <v>10.599826368190357</v>
      </c>
      <c r="S40">
        <v>6.6071500646879233</v>
      </c>
      <c r="T40">
        <v>0</v>
      </c>
      <c r="U40">
        <v>218.72260488415779</v>
      </c>
      <c r="V40">
        <v>4.6080024615118873</v>
      </c>
      <c r="W40">
        <v>6.9601438008114878</v>
      </c>
      <c r="X40">
        <v>25.360601722067067</v>
      </c>
      <c r="Y40">
        <v>0</v>
      </c>
      <c r="Z40">
        <v>0.50291999999999992</v>
      </c>
      <c r="AA40">
        <v>0</v>
      </c>
      <c r="AB40">
        <v>0.85778399999999988</v>
      </c>
      <c r="AC40">
        <v>0</v>
      </c>
      <c r="AD40">
        <v>0.3394259963473179</v>
      </c>
      <c r="AE40">
        <v>8.4443597628887481</v>
      </c>
      <c r="AF40">
        <v>0</v>
      </c>
      <c r="AG40">
        <v>0</v>
      </c>
      <c r="AH40">
        <v>6.0016036390106455</v>
      </c>
      <c r="AI40">
        <v>0</v>
      </c>
      <c r="AJ40">
        <v>0</v>
      </c>
      <c r="AK40">
        <v>13.506812048215403</v>
      </c>
      <c r="AL40">
        <v>3.2460998939851007</v>
      </c>
      <c r="AM40">
        <v>2.7107610340221249</v>
      </c>
      <c r="AN40">
        <v>0</v>
      </c>
      <c r="AO40">
        <v>0</v>
      </c>
      <c r="AP40">
        <v>0.55313576288874966</v>
      </c>
      <c r="AQ40">
        <v>0</v>
      </c>
      <c r="AR40">
        <v>2.2433278939678556</v>
      </c>
      <c r="AS40">
        <v>2.6309421790857859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28.828365083550352</v>
      </c>
      <c r="BB40">
        <f t="shared" si="0"/>
        <v>660.84544074301391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164.67228102968195</v>
      </c>
      <c r="L41">
        <v>65.341047109579165</v>
      </c>
      <c r="M41">
        <v>0</v>
      </c>
      <c r="N41">
        <v>29.616871452132667</v>
      </c>
      <c r="O41">
        <v>49.70515912403912</v>
      </c>
      <c r="P41">
        <v>60.960908804666367</v>
      </c>
      <c r="Q41">
        <v>5.4820168642475826</v>
      </c>
      <c r="R41">
        <v>10.599826368190357</v>
      </c>
      <c r="S41">
        <v>6.6071500646879233</v>
      </c>
      <c r="T41">
        <v>0</v>
      </c>
      <c r="U41">
        <v>220.46545606345231</v>
      </c>
      <c r="V41">
        <v>4.6080024615118873</v>
      </c>
      <c r="W41">
        <v>6.9601438008114878</v>
      </c>
      <c r="X41">
        <v>25.360601722067067</v>
      </c>
      <c r="Y41">
        <v>0</v>
      </c>
      <c r="Z41">
        <v>1.6646651575871423</v>
      </c>
      <c r="AA41">
        <v>0</v>
      </c>
      <c r="AB41">
        <v>0.85778399999999988</v>
      </c>
      <c r="AC41">
        <v>0</v>
      </c>
      <c r="AD41">
        <v>0.3394259963473179</v>
      </c>
      <c r="AE41">
        <v>8.4443597628887481</v>
      </c>
      <c r="AF41">
        <v>0</v>
      </c>
      <c r="AG41">
        <v>0</v>
      </c>
      <c r="AH41">
        <v>5.3455578519098301</v>
      </c>
      <c r="AI41">
        <v>0</v>
      </c>
      <c r="AJ41">
        <v>0</v>
      </c>
      <c r="AK41">
        <v>13.506812048215403</v>
      </c>
      <c r="AL41">
        <v>3.2460998939851007</v>
      </c>
      <c r="AM41">
        <v>2.7107610340221249</v>
      </c>
      <c r="AN41">
        <v>0</v>
      </c>
      <c r="AO41">
        <v>0</v>
      </c>
      <c r="AP41">
        <v>0.55313576288874966</v>
      </c>
      <c r="AQ41">
        <v>0</v>
      </c>
      <c r="AR41">
        <v>2.2433278939678556</v>
      </c>
      <c r="AS41">
        <v>2.6309421790857859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28.922353663441342</v>
      </c>
      <c r="BB41">
        <f t="shared" si="0"/>
        <v>662.9999827825244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164.67339464041476</v>
      </c>
      <c r="L42">
        <v>65.341047109579165</v>
      </c>
      <c r="M42">
        <v>0</v>
      </c>
      <c r="N42">
        <v>29.616871452132667</v>
      </c>
      <c r="O42">
        <v>49.70515912403912</v>
      </c>
      <c r="P42">
        <v>60.960908804666367</v>
      </c>
      <c r="Q42">
        <v>5.4820168642475826</v>
      </c>
      <c r="R42">
        <v>10.599826368190357</v>
      </c>
      <c r="S42">
        <v>6.6071500646879233</v>
      </c>
      <c r="T42">
        <v>0</v>
      </c>
      <c r="U42">
        <v>220.6428720517637</v>
      </c>
      <c r="V42">
        <v>4.6080024615118873</v>
      </c>
      <c r="W42">
        <v>6.9601438008114878</v>
      </c>
      <c r="X42">
        <v>25.360601722067067</v>
      </c>
      <c r="Y42">
        <v>0</v>
      </c>
      <c r="Z42">
        <v>1.6646651575871423</v>
      </c>
      <c r="AA42">
        <v>0</v>
      </c>
      <c r="AB42">
        <v>0.85778399999999988</v>
      </c>
      <c r="AC42">
        <v>0</v>
      </c>
      <c r="AD42">
        <v>0.3394259963473179</v>
      </c>
      <c r="AE42">
        <v>5.6735541185556251</v>
      </c>
      <c r="AF42">
        <v>0</v>
      </c>
      <c r="AG42">
        <v>0</v>
      </c>
      <c r="AH42">
        <v>4.4951281759549149</v>
      </c>
      <c r="AI42">
        <v>0</v>
      </c>
      <c r="AJ42">
        <v>0</v>
      </c>
      <c r="AK42">
        <v>13.506812048215403</v>
      </c>
      <c r="AL42">
        <v>3.2460998939851007</v>
      </c>
      <c r="AM42">
        <v>1.3553805170110624</v>
      </c>
      <c r="AN42">
        <v>0</v>
      </c>
      <c r="AO42">
        <v>0</v>
      </c>
      <c r="AP42">
        <v>0.55313576288874966</v>
      </c>
      <c r="AQ42">
        <v>0</v>
      </c>
      <c r="AR42">
        <v>2.2433278939678556</v>
      </c>
      <c r="AS42">
        <v>2.6309421790857859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28.721793658682294</v>
      </c>
      <c r="BB42">
        <f t="shared" si="0"/>
        <v>658.40245654902867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164.67215557334828</v>
      </c>
      <c r="L43">
        <v>65.341047109579165</v>
      </c>
      <c r="M43">
        <v>0</v>
      </c>
      <c r="N43">
        <v>29.616871452132667</v>
      </c>
      <c r="O43">
        <v>49.70515912403912</v>
      </c>
      <c r="P43">
        <v>60.960908804666367</v>
      </c>
      <c r="Q43">
        <v>5.4820168642475826</v>
      </c>
      <c r="R43">
        <v>10.599826368190357</v>
      </c>
      <c r="S43">
        <v>6.6071500646879233</v>
      </c>
      <c r="T43">
        <v>0</v>
      </c>
      <c r="U43">
        <v>220.6428720517637</v>
      </c>
      <c r="V43">
        <v>4.6080024615118873</v>
      </c>
      <c r="W43">
        <v>6.9601438008114878</v>
      </c>
      <c r="X43">
        <v>25.360601722067067</v>
      </c>
      <c r="Y43">
        <v>0</v>
      </c>
      <c r="Z43">
        <v>1.6646651575871423</v>
      </c>
      <c r="AA43">
        <v>0</v>
      </c>
      <c r="AB43">
        <v>0.85778399999999988</v>
      </c>
      <c r="AC43">
        <v>0</v>
      </c>
      <c r="AD43">
        <v>0.3394259963473179</v>
      </c>
      <c r="AE43">
        <v>4.2221798814443741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13.506812048215403</v>
      </c>
      <c r="AL43">
        <v>3.2460998939851007</v>
      </c>
      <c r="AM43">
        <v>1.3553805170110624</v>
      </c>
      <c r="AN43">
        <v>0</v>
      </c>
      <c r="AO43">
        <v>0</v>
      </c>
      <c r="AP43">
        <v>0.55313576288874966</v>
      </c>
      <c r="AQ43">
        <v>0</v>
      </c>
      <c r="AR43">
        <v>8.973312106032143</v>
      </c>
      <c r="AS43">
        <v>6.1502545272385705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28.901598661029809</v>
      </c>
      <c r="BB43">
        <f t="shared" si="0"/>
        <v>662.52420662676559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164.67427262228463</v>
      </c>
      <c r="L44">
        <v>65.341047109579165</v>
      </c>
      <c r="M44">
        <v>0</v>
      </c>
      <c r="N44">
        <v>29.616871452132667</v>
      </c>
      <c r="O44">
        <v>49.70515912403912</v>
      </c>
      <c r="P44">
        <v>60.960908804666367</v>
      </c>
      <c r="Q44">
        <v>5.4820168642475826</v>
      </c>
      <c r="R44">
        <v>10.599826368190357</v>
      </c>
      <c r="S44">
        <v>6.6071500646879233</v>
      </c>
      <c r="T44">
        <v>0</v>
      </c>
      <c r="U44">
        <v>220.6428720517637</v>
      </c>
      <c r="V44">
        <v>4.6080024615118873</v>
      </c>
      <c r="W44">
        <v>6.9601438008114878</v>
      </c>
      <c r="X44">
        <v>31.058595214238697</v>
      </c>
      <c r="Y44">
        <v>0</v>
      </c>
      <c r="Z44">
        <v>0.27939999999999993</v>
      </c>
      <c r="AA44">
        <v>0</v>
      </c>
      <c r="AB44">
        <v>0.85778399999999988</v>
      </c>
      <c r="AC44">
        <v>0</v>
      </c>
      <c r="AD44">
        <v>0.3394259963473179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13.506812048215403</v>
      </c>
      <c r="AL44">
        <v>3.2460998939851007</v>
      </c>
      <c r="AM44">
        <v>1.3553805170110624</v>
      </c>
      <c r="AN44">
        <v>0</v>
      </c>
      <c r="AO44">
        <v>0</v>
      </c>
      <c r="AP44">
        <v>0.55313576288874966</v>
      </c>
      <c r="AQ44">
        <v>0</v>
      </c>
      <c r="AR44">
        <v>8.973312106032143</v>
      </c>
      <c r="AS44">
        <v>6.1502545272385705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28.905472079016619</v>
      </c>
      <c r="BB44">
        <f t="shared" si="0"/>
        <v>662.61299871085521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164.67258084198221</v>
      </c>
      <c r="L45">
        <v>65.341047109579165</v>
      </c>
      <c r="M45">
        <v>0</v>
      </c>
      <c r="N45">
        <v>29.616871452132667</v>
      </c>
      <c r="O45">
        <v>49.70515912403912</v>
      </c>
      <c r="P45">
        <v>60.960908804666367</v>
      </c>
      <c r="Q45">
        <v>5.4820168642475826</v>
      </c>
      <c r="R45">
        <v>10.599826368190357</v>
      </c>
      <c r="S45">
        <v>6.6071500646879233</v>
      </c>
      <c r="T45">
        <v>0</v>
      </c>
      <c r="U45">
        <v>220.6428720517637</v>
      </c>
      <c r="V45">
        <v>4.6080024615118873</v>
      </c>
      <c r="W45">
        <v>6.9601438008114878</v>
      </c>
      <c r="X45">
        <v>32.833335776544843</v>
      </c>
      <c r="Y45">
        <v>0</v>
      </c>
      <c r="Z45">
        <v>0</v>
      </c>
      <c r="AA45">
        <v>0</v>
      </c>
      <c r="AB45">
        <v>0.85778399999999988</v>
      </c>
      <c r="AC45">
        <v>0</v>
      </c>
      <c r="AD45">
        <v>0.3394259963473179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13.506812048215403</v>
      </c>
      <c r="AL45">
        <v>3.2460998939851007</v>
      </c>
      <c r="AM45">
        <v>0</v>
      </c>
      <c r="AN45">
        <v>0</v>
      </c>
      <c r="AO45">
        <v>0</v>
      </c>
      <c r="AP45">
        <v>0.55313576288874966</v>
      </c>
      <c r="AQ45">
        <v>0</v>
      </c>
      <c r="AR45">
        <v>2.8041599999999995</v>
      </c>
      <c r="AS45">
        <v>6.1502545272385705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28.653381134461156</v>
      </c>
      <c r="BB45">
        <f t="shared" si="0"/>
        <v>656.8342058143711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164.67257487450695</v>
      </c>
      <c r="L46">
        <v>65.341047109579165</v>
      </c>
      <c r="M46">
        <v>0</v>
      </c>
      <c r="N46">
        <v>29.616871452132667</v>
      </c>
      <c r="O46">
        <v>49.70515912403912</v>
      </c>
      <c r="P46">
        <v>60.960908804666367</v>
      </c>
      <c r="Q46">
        <v>5.4820168642475826</v>
      </c>
      <c r="R46">
        <v>10.599826368190357</v>
      </c>
      <c r="S46">
        <v>6.6071500646879233</v>
      </c>
      <c r="T46">
        <v>0</v>
      </c>
      <c r="U46">
        <v>220.6428720517637</v>
      </c>
      <c r="V46">
        <v>4.6080024615118873</v>
      </c>
      <c r="W46">
        <v>6.9601438008114878</v>
      </c>
      <c r="X46">
        <v>32.833335776544843</v>
      </c>
      <c r="Y46">
        <v>0</v>
      </c>
      <c r="Z46">
        <v>0</v>
      </c>
      <c r="AA46">
        <v>0</v>
      </c>
      <c r="AB46">
        <v>0.85778399999999988</v>
      </c>
      <c r="AC46">
        <v>0</v>
      </c>
      <c r="AD46">
        <v>0.3394259963473179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13.506812048215403</v>
      </c>
      <c r="AL46">
        <v>3.2460998939851007</v>
      </c>
      <c r="AM46">
        <v>0</v>
      </c>
      <c r="AN46">
        <v>0</v>
      </c>
      <c r="AO46">
        <v>0</v>
      </c>
      <c r="AP46">
        <v>0.55313576288874966</v>
      </c>
      <c r="AQ46">
        <v>0</v>
      </c>
      <c r="AR46">
        <v>1.6824960530160715</v>
      </c>
      <c r="AS46">
        <v>6.1502545272385705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28.606495332036765</v>
      </c>
      <c r="BB46">
        <f t="shared" si="0"/>
        <v>655.75942170233634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164.67260406613914</v>
      </c>
      <c r="L47">
        <v>65.341142548656848</v>
      </c>
      <c r="M47">
        <v>0</v>
      </c>
      <c r="N47">
        <v>29.616871452132667</v>
      </c>
      <c r="O47">
        <v>49.70515912403912</v>
      </c>
      <c r="P47">
        <v>60.960908804666367</v>
      </c>
      <c r="Q47">
        <v>5.4820168642475826</v>
      </c>
      <c r="R47">
        <v>10.599826368190357</v>
      </c>
      <c r="S47">
        <v>6.6071500646879233</v>
      </c>
      <c r="T47">
        <v>0</v>
      </c>
      <c r="U47">
        <v>220.6428720517637</v>
      </c>
      <c r="V47">
        <v>2.9650117059609116</v>
      </c>
      <c r="W47">
        <v>6.9601438008114878</v>
      </c>
      <c r="X47">
        <v>37.465942286404378</v>
      </c>
      <c r="Y47">
        <v>0</v>
      </c>
      <c r="Z47">
        <v>0</v>
      </c>
      <c r="AA47">
        <v>0</v>
      </c>
      <c r="AB47">
        <v>0.85778399999999988</v>
      </c>
      <c r="AC47">
        <v>0</v>
      </c>
      <c r="AD47">
        <v>0.3394259963473179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13.506812048215403</v>
      </c>
      <c r="AL47">
        <v>3.2460998939851007</v>
      </c>
      <c r="AM47">
        <v>0</v>
      </c>
      <c r="AN47">
        <v>0</v>
      </c>
      <c r="AO47">
        <v>0</v>
      </c>
      <c r="AP47">
        <v>1.7895569734919639</v>
      </c>
      <c r="AQ47">
        <v>0</v>
      </c>
      <c r="AR47">
        <v>1.6824960530160715</v>
      </c>
      <c r="AS47">
        <v>3.4168078939678561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28.668890817463051</v>
      </c>
      <c r="BB47">
        <f t="shared" si="0"/>
        <v>657.18974117926098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164.23433028567359</v>
      </c>
      <c r="L48">
        <v>41.995625553434827</v>
      </c>
      <c r="M48">
        <v>0</v>
      </c>
      <c r="N48">
        <v>29.616871452132667</v>
      </c>
      <c r="O48">
        <v>49.70515912403912</v>
      </c>
      <c r="P48">
        <v>60.960908804666367</v>
      </c>
      <c r="Q48">
        <v>5.4820168642475826</v>
      </c>
      <c r="R48">
        <v>10.599826368190357</v>
      </c>
      <c r="S48">
        <v>6.6071500646879233</v>
      </c>
      <c r="T48">
        <v>0</v>
      </c>
      <c r="U48">
        <v>220.6428720517637</v>
      </c>
      <c r="V48">
        <v>2.9650117059609116</v>
      </c>
      <c r="W48">
        <v>6.9601438008114878</v>
      </c>
      <c r="X48">
        <v>37.465942286404378</v>
      </c>
      <c r="Y48">
        <v>0</v>
      </c>
      <c r="Z48">
        <v>0</v>
      </c>
      <c r="AA48">
        <v>0</v>
      </c>
      <c r="AB48">
        <v>0.85778399999999988</v>
      </c>
      <c r="AC48">
        <v>0</v>
      </c>
      <c r="AD48">
        <v>0.3394259963473179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13.506812048215403</v>
      </c>
      <c r="AL48">
        <v>3.2460998939851007</v>
      </c>
      <c r="AM48">
        <v>0</v>
      </c>
      <c r="AN48">
        <v>0</v>
      </c>
      <c r="AO48">
        <v>0</v>
      </c>
      <c r="AP48">
        <v>1.7895569734919639</v>
      </c>
      <c r="AQ48">
        <v>0</v>
      </c>
      <c r="AR48">
        <v>1.6824960530160715</v>
      </c>
      <c r="AS48">
        <v>2.6309421790857859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27.641879176157239</v>
      </c>
      <c r="BB48">
        <f t="shared" si="0"/>
        <v>633.64709632999723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137.94906761949895</v>
      </c>
      <c r="L49">
        <v>20.997413108701384</v>
      </c>
      <c r="M49">
        <v>0</v>
      </c>
      <c r="N49">
        <v>29.616871452132667</v>
      </c>
      <c r="O49">
        <v>49.70515912403912</v>
      </c>
      <c r="P49">
        <v>60.960908804666367</v>
      </c>
      <c r="Q49">
        <v>5.4820168642475826</v>
      </c>
      <c r="R49">
        <v>10.599826368190357</v>
      </c>
      <c r="S49">
        <v>6.6071500646879233</v>
      </c>
      <c r="T49">
        <v>0</v>
      </c>
      <c r="U49">
        <v>220.6428720517637</v>
      </c>
      <c r="V49">
        <v>2.9650117059609116</v>
      </c>
      <c r="W49">
        <v>6.9601438008114878</v>
      </c>
      <c r="X49">
        <v>37.465942286404378</v>
      </c>
      <c r="Y49">
        <v>0</v>
      </c>
      <c r="Z49">
        <v>0</v>
      </c>
      <c r="AA49">
        <v>0</v>
      </c>
      <c r="AB49">
        <v>0.85778399999999988</v>
      </c>
      <c r="AC49">
        <v>0</v>
      </c>
      <c r="AD49">
        <v>0.3394259963473179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13.506812048215403</v>
      </c>
      <c r="AL49">
        <v>0.64921987278212057</v>
      </c>
      <c r="AM49">
        <v>0</v>
      </c>
      <c r="AN49">
        <v>0</v>
      </c>
      <c r="AO49">
        <v>0</v>
      </c>
      <c r="AP49">
        <v>1.7895569734919639</v>
      </c>
      <c r="AQ49">
        <v>0</v>
      </c>
      <c r="AR49">
        <v>2.8041599999999995</v>
      </c>
      <c r="AS49">
        <v>2.6309421790857859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25.603765884618916</v>
      </c>
      <c r="BB49">
        <f t="shared" si="0"/>
        <v>586.9265184364084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109.99973424816648</v>
      </c>
      <c r="L50">
        <v>20.997413108701384</v>
      </c>
      <c r="M50">
        <v>0</v>
      </c>
      <c r="N50">
        <v>29.616871452132667</v>
      </c>
      <c r="O50">
        <v>49.70515912403912</v>
      </c>
      <c r="P50">
        <v>60.960908804666367</v>
      </c>
      <c r="Q50">
        <v>5.4820168642475826</v>
      </c>
      <c r="R50">
        <v>10.599826368190357</v>
      </c>
      <c r="S50">
        <v>6.6071500646879233</v>
      </c>
      <c r="T50">
        <v>0</v>
      </c>
      <c r="U50">
        <v>220.6428720517637</v>
      </c>
      <c r="V50">
        <v>2.9650117059609116</v>
      </c>
      <c r="W50">
        <v>6.9601438008114878</v>
      </c>
      <c r="X50">
        <v>37.465942286404378</v>
      </c>
      <c r="Y50">
        <v>0</v>
      </c>
      <c r="Z50">
        <v>0</v>
      </c>
      <c r="AA50">
        <v>0</v>
      </c>
      <c r="AB50">
        <v>0.85778399999999988</v>
      </c>
      <c r="AC50">
        <v>0</v>
      </c>
      <c r="AD50">
        <v>0.3394259963473179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13.506812048215403</v>
      </c>
      <c r="AL50">
        <v>0.64921987278212057</v>
      </c>
      <c r="AM50">
        <v>0</v>
      </c>
      <c r="AN50">
        <v>0</v>
      </c>
      <c r="AO50">
        <v>0</v>
      </c>
      <c r="AP50">
        <v>1.9522439469839279</v>
      </c>
      <c r="AQ50">
        <v>0</v>
      </c>
      <c r="AR50">
        <v>2.8041599999999995</v>
      </c>
      <c r="AS50">
        <v>2.6309421790857859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24.442284065189181</v>
      </c>
      <c r="BB50">
        <f t="shared" si="0"/>
        <v>560.30135385799781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80.004234798141908</v>
      </c>
      <c r="L51">
        <v>20.997413108701384</v>
      </c>
      <c r="M51">
        <v>0</v>
      </c>
      <c r="N51">
        <v>29.616871452132667</v>
      </c>
      <c r="O51">
        <v>49.70515912403912</v>
      </c>
      <c r="P51">
        <v>60.960908804666367</v>
      </c>
      <c r="Q51">
        <v>1.0436555580377529</v>
      </c>
      <c r="R51">
        <v>5.0002320816638255</v>
      </c>
      <c r="S51">
        <v>3.0164880582878353</v>
      </c>
      <c r="T51">
        <v>0</v>
      </c>
      <c r="U51">
        <v>220.6428720517637</v>
      </c>
      <c r="V51">
        <v>1.1907542182206112</v>
      </c>
      <c r="W51">
        <v>4.6330027614572522</v>
      </c>
      <c r="X51">
        <v>27.334699013782728</v>
      </c>
      <c r="Y51">
        <v>0</v>
      </c>
      <c r="Z51">
        <v>1.6646651575871423</v>
      </c>
      <c r="AA51">
        <v>0</v>
      </c>
      <c r="AB51">
        <v>0.85778399999999988</v>
      </c>
      <c r="AC51">
        <v>0</v>
      </c>
      <c r="AD51">
        <v>0.3394259963473179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13.506812048215403</v>
      </c>
      <c r="AL51">
        <v>0.64921987278212057</v>
      </c>
      <c r="AM51">
        <v>0</v>
      </c>
      <c r="AN51">
        <v>0</v>
      </c>
      <c r="AO51">
        <v>0</v>
      </c>
      <c r="AP51">
        <v>1.9522439469839279</v>
      </c>
      <c r="AQ51">
        <v>0</v>
      </c>
      <c r="AR51">
        <v>2.8041599999999995</v>
      </c>
      <c r="AS51">
        <v>2.6309421790857859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22.093454548893266</v>
      </c>
      <c r="BB51">
        <f t="shared" si="0"/>
        <v>506.45808968300361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80.004234798141908</v>
      </c>
      <c r="L52">
        <v>20.997413108701384</v>
      </c>
      <c r="M52">
        <v>0</v>
      </c>
      <c r="N52">
        <v>29.616871452132667</v>
      </c>
      <c r="O52">
        <v>49.70515912403912</v>
      </c>
      <c r="P52">
        <v>60.960908804666367</v>
      </c>
      <c r="Q52">
        <v>1.0436555580377529</v>
      </c>
      <c r="R52">
        <v>5.0002320816638255</v>
      </c>
      <c r="S52">
        <v>3.0053965017260387</v>
      </c>
      <c r="T52">
        <v>0</v>
      </c>
      <c r="U52">
        <v>220.6428720517637</v>
      </c>
      <c r="V52">
        <v>1.1907542182206112</v>
      </c>
      <c r="W52">
        <v>3.820399126423534</v>
      </c>
      <c r="X52">
        <v>11.479219554198963</v>
      </c>
      <c r="Y52">
        <v>0</v>
      </c>
      <c r="Z52">
        <v>1.6646651575871423</v>
      </c>
      <c r="AA52">
        <v>0</v>
      </c>
      <c r="AB52">
        <v>0.85778399999999988</v>
      </c>
      <c r="AC52">
        <v>0</v>
      </c>
      <c r="AD52">
        <v>0.3394259963473179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13.506812048215403</v>
      </c>
      <c r="AL52">
        <v>3.2460998939851007</v>
      </c>
      <c r="AM52">
        <v>0</v>
      </c>
      <c r="AN52">
        <v>0</v>
      </c>
      <c r="AO52">
        <v>0</v>
      </c>
      <c r="AP52">
        <v>1.9522439469839279</v>
      </c>
      <c r="AQ52">
        <v>0</v>
      </c>
      <c r="AR52">
        <v>2.8041599999999995</v>
      </c>
      <c r="AS52">
        <v>2.6309421790857859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21.504814633360262</v>
      </c>
      <c r="BB52">
        <f t="shared" si="0"/>
        <v>492.96443496856028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80.004234798141908</v>
      </c>
      <c r="L53">
        <v>20.997413108701384</v>
      </c>
      <c r="M53">
        <v>0</v>
      </c>
      <c r="N53">
        <v>29.616871452132667</v>
      </c>
      <c r="O53">
        <v>49.70515912403912</v>
      </c>
      <c r="P53">
        <v>60.960908804666367</v>
      </c>
      <c r="Q53">
        <v>1.0436555580377529</v>
      </c>
      <c r="R53">
        <v>5.0002320816638255</v>
      </c>
      <c r="S53">
        <v>3.0155201548281378</v>
      </c>
      <c r="T53">
        <v>0</v>
      </c>
      <c r="U53">
        <v>220.6428720517637</v>
      </c>
      <c r="V53">
        <v>1.1907542182206112</v>
      </c>
      <c r="W53">
        <v>3.820399126423534</v>
      </c>
      <c r="X53">
        <v>10.99932353033733</v>
      </c>
      <c r="Y53">
        <v>0</v>
      </c>
      <c r="Z53">
        <v>1.6646651575871423</v>
      </c>
      <c r="AA53">
        <v>0</v>
      </c>
      <c r="AB53">
        <v>0.85778399999999988</v>
      </c>
      <c r="AC53">
        <v>0</v>
      </c>
      <c r="AD53">
        <v>0.3394259963473179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13.506812048215403</v>
      </c>
      <c r="AL53">
        <v>16.968250000000001</v>
      </c>
      <c r="AM53">
        <v>0</v>
      </c>
      <c r="AN53">
        <v>0</v>
      </c>
      <c r="AO53">
        <v>0</v>
      </c>
      <c r="AP53">
        <v>0.65074789396785626</v>
      </c>
      <c r="AQ53">
        <v>0</v>
      </c>
      <c r="AR53">
        <v>2.2433278939678556</v>
      </c>
      <c r="AS53">
        <v>2.6309421790857859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21.98091870564572</v>
      </c>
      <c r="BB53">
        <f t="shared" si="0"/>
        <v>503.87838047248187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80.004234798141908</v>
      </c>
      <c r="L54">
        <v>20.997413108701384</v>
      </c>
      <c r="M54">
        <v>0</v>
      </c>
      <c r="N54">
        <v>29.616871452132667</v>
      </c>
      <c r="O54">
        <v>49.70515912403912</v>
      </c>
      <c r="P54">
        <v>60.960908804666367</v>
      </c>
      <c r="Q54">
        <v>1.0436555580377529</v>
      </c>
      <c r="R54">
        <v>5.0002320816638255</v>
      </c>
      <c r="S54">
        <v>3.0155201548281378</v>
      </c>
      <c r="T54">
        <v>0</v>
      </c>
      <c r="U54">
        <v>220.6428720517637</v>
      </c>
      <c r="V54">
        <v>1.1907542182206112</v>
      </c>
      <c r="W54">
        <v>3.820399126423534</v>
      </c>
      <c r="X54">
        <v>10.99932353033733</v>
      </c>
      <c r="Y54">
        <v>0</v>
      </c>
      <c r="Z54">
        <v>1.6646651575871423</v>
      </c>
      <c r="AA54">
        <v>0</v>
      </c>
      <c r="AB54">
        <v>0.85778399999999988</v>
      </c>
      <c r="AC54">
        <v>0</v>
      </c>
      <c r="AD54">
        <v>0.3394259963473179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13.506812048215403</v>
      </c>
      <c r="AL54">
        <v>16.968250000000001</v>
      </c>
      <c r="AM54">
        <v>0</v>
      </c>
      <c r="AN54">
        <v>0</v>
      </c>
      <c r="AO54">
        <v>0</v>
      </c>
      <c r="AP54">
        <v>0.65074789396785626</v>
      </c>
      <c r="AQ54">
        <v>0</v>
      </c>
      <c r="AR54">
        <v>2.2433278939678556</v>
      </c>
      <c r="AS54">
        <v>2.6309421790857859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21.98091870564572</v>
      </c>
      <c r="BB54">
        <f t="shared" si="0"/>
        <v>503.87838047248187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80.004077595429862</v>
      </c>
      <c r="L55">
        <v>20.997413108701384</v>
      </c>
      <c r="M55">
        <v>0</v>
      </c>
      <c r="N55">
        <v>29.616871452132667</v>
      </c>
      <c r="O55">
        <v>49.70515912403912</v>
      </c>
      <c r="P55">
        <v>60.960908804666367</v>
      </c>
      <c r="Q55">
        <v>1.0436555580377529</v>
      </c>
      <c r="R55">
        <v>5.0002320816638255</v>
      </c>
      <c r="S55">
        <v>3.0155201548281378</v>
      </c>
      <c r="T55">
        <v>0</v>
      </c>
      <c r="U55">
        <v>220.6428720517637</v>
      </c>
      <c r="V55">
        <v>0.62637855528805952</v>
      </c>
      <c r="W55">
        <v>4.9990390301900867</v>
      </c>
      <c r="X55">
        <v>10.99932353033733</v>
      </c>
      <c r="Y55">
        <v>0</v>
      </c>
      <c r="Z55">
        <v>1.6646651575871423</v>
      </c>
      <c r="AA55">
        <v>0</v>
      </c>
      <c r="AB55">
        <v>0.85778399999999988</v>
      </c>
      <c r="AC55">
        <v>0</v>
      </c>
      <c r="AD55">
        <v>0.3394259963473179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13.506812048215403</v>
      </c>
      <c r="AL55">
        <v>16.968250000000001</v>
      </c>
      <c r="AM55">
        <v>0</v>
      </c>
      <c r="AN55">
        <v>0</v>
      </c>
      <c r="AO55">
        <v>0</v>
      </c>
      <c r="AP55">
        <v>0.65074789396785626</v>
      </c>
      <c r="AQ55">
        <v>0</v>
      </c>
      <c r="AR55">
        <v>2.2433278939678556</v>
      </c>
      <c r="AS55">
        <v>2.6309421790857859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22.006588379839215</v>
      </c>
      <c r="BB55">
        <f t="shared" si="0"/>
        <v>504.46681783641026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80.003885337369269</v>
      </c>
      <c r="L56">
        <v>20.997413108701384</v>
      </c>
      <c r="M56">
        <v>0</v>
      </c>
      <c r="N56">
        <v>29.616871452132667</v>
      </c>
      <c r="O56">
        <v>49.70515912403912</v>
      </c>
      <c r="P56">
        <v>60.960908804666367</v>
      </c>
      <c r="Q56">
        <v>1.0436555580377529</v>
      </c>
      <c r="R56">
        <v>5.0002320816638255</v>
      </c>
      <c r="S56">
        <v>3.0155201548281378</v>
      </c>
      <c r="T56">
        <v>0</v>
      </c>
      <c r="U56">
        <v>220.6428720517637</v>
      </c>
      <c r="V56">
        <v>0</v>
      </c>
      <c r="W56">
        <v>4.9990390301900867</v>
      </c>
      <c r="X56">
        <v>10.99932353033733</v>
      </c>
      <c r="Y56">
        <v>0</v>
      </c>
      <c r="Z56">
        <v>1.6646651575871423</v>
      </c>
      <c r="AA56">
        <v>0</v>
      </c>
      <c r="AB56">
        <v>0.85778399999999988</v>
      </c>
      <c r="AC56">
        <v>0</v>
      </c>
      <c r="AD56">
        <v>0.3394259963473179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13.506812048215403</v>
      </c>
      <c r="AL56">
        <v>16.968250000000001</v>
      </c>
      <c r="AM56">
        <v>0</v>
      </c>
      <c r="AN56">
        <v>0</v>
      </c>
      <c r="AO56">
        <v>0</v>
      </c>
      <c r="AP56">
        <v>0.65074789396785626</v>
      </c>
      <c r="AQ56">
        <v>0</v>
      </c>
      <c r="AR56">
        <v>2.2433278939678556</v>
      </c>
      <c r="AS56">
        <v>2.6309421790857859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21.980397719841243</v>
      </c>
      <c r="BB56">
        <f t="shared" si="0"/>
        <v>503.86643768305964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80.004778071168118</v>
      </c>
      <c r="L57">
        <v>20.997413108701384</v>
      </c>
      <c r="M57">
        <v>0</v>
      </c>
      <c r="N57">
        <v>29.616871452132667</v>
      </c>
      <c r="O57">
        <v>49.70515912403912</v>
      </c>
      <c r="P57">
        <v>60.960908804666367</v>
      </c>
      <c r="Q57">
        <v>1.0436555580377529</v>
      </c>
      <c r="R57">
        <v>5.0002320816638255</v>
      </c>
      <c r="S57">
        <v>3.0155201548281378</v>
      </c>
      <c r="T57">
        <v>0</v>
      </c>
      <c r="U57">
        <v>220.6428720517637</v>
      </c>
      <c r="V57">
        <v>0</v>
      </c>
      <c r="W57">
        <v>4.9990390301900867</v>
      </c>
      <c r="X57">
        <v>10.99932353033733</v>
      </c>
      <c r="Y57">
        <v>0</v>
      </c>
      <c r="Z57">
        <v>1.6646651575871423</v>
      </c>
      <c r="AA57">
        <v>0</v>
      </c>
      <c r="AB57">
        <v>0.85778399999999988</v>
      </c>
      <c r="AC57">
        <v>0</v>
      </c>
      <c r="AD57">
        <v>0.3394259963473179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13.506812048215403</v>
      </c>
      <c r="AL57">
        <v>3.2460998939851007</v>
      </c>
      <c r="AM57">
        <v>0</v>
      </c>
      <c r="AN57">
        <v>0</v>
      </c>
      <c r="AO57">
        <v>0</v>
      </c>
      <c r="AP57">
        <v>0.65074789396785626</v>
      </c>
      <c r="AQ57">
        <v>0</v>
      </c>
      <c r="AR57">
        <v>3.9258239469839276</v>
      </c>
      <c r="AS57">
        <v>2.6309421790857859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21.47717749669869</v>
      </c>
      <c r="BB57">
        <f t="shared" si="0"/>
        <v>492.33089658700226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80.641718626219458</v>
      </c>
      <c r="L58">
        <v>20.997413108701384</v>
      </c>
      <c r="M58">
        <v>0</v>
      </c>
      <c r="N58">
        <v>29.616871452132667</v>
      </c>
      <c r="O58">
        <v>49.70515912403912</v>
      </c>
      <c r="P58">
        <v>60.960908804666367</v>
      </c>
      <c r="Q58">
        <v>1.0436555580377529</v>
      </c>
      <c r="R58">
        <v>5.0002320816638255</v>
      </c>
      <c r="S58">
        <v>3.0155201548281378</v>
      </c>
      <c r="T58">
        <v>0</v>
      </c>
      <c r="U58">
        <v>220.6428720517637</v>
      </c>
      <c r="V58">
        <v>0</v>
      </c>
      <c r="W58">
        <v>4.9990390301900867</v>
      </c>
      <c r="X58">
        <v>10.99932353033733</v>
      </c>
      <c r="Y58">
        <v>0</v>
      </c>
      <c r="Z58">
        <v>1.6646651575871423</v>
      </c>
      <c r="AA58">
        <v>0</v>
      </c>
      <c r="AB58">
        <v>0.85778399999999988</v>
      </c>
      <c r="AC58">
        <v>0</v>
      </c>
      <c r="AD58">
        <v>0.3394259963473179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13.506812048215403</v>
      </c>
      <c r="AL58">
        <v>0.64921987278212057</v>
      </c>
      <c r="AM58">
        <v>0</v>
      </c>
      <c r="AN58">
        <v>0</v>
      </c>
      <c r="AO58">
        <v>0</v>
      </c>
      <c r="AP58">
        <v>0.65074789396785626</v>
      </c>
      <c r="AQ58">
        <v>0</v>
      </c>
      <c r="AR58">
        <v>3.9258239469839276</v>
      </c>
      <c r="AS58">
        <v>2.6309421790857859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21.395252027013548</v>
      </c>
      <c r="BB58">
        <f t="shared" si="0"/>
        <v>490.45288259053575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85.744301289794805</v>
      </c>
      <c r="L59">
        <v>20.997413108701384</v>
      </c>
      <c r="M59">
        <v>0</v>
      </c>
      <c r="N59">
        <v>29.616871452132667</v>
      </c>
      <c r="O59">
        <v>49.70515912403912</v>
      </c>
      <c r="P59">
        <v>60.960908804666367</v>
      </c>
      <c r="Q59">
        <v>2.7855619912335627</v>
      </c>
      <c r="R59">
        <v>5.0002320816638255</v>
      </c>
      <c r="S59">
        <v>3.1316003776511008</v>
      </c>
      <c r="T59">
        <v>0</v>
      </c>
      <c r="U59">
        <v>220.6428720517637</v>
      </c>
      <c r="V59">
        <v>0.29104278856188687</v>
      </c>
      <c r="W59">
        <v>4.9990390301900867</v>
      </c>
      <c r="X59">
        <v>10.99932353033733</v>
      </c>
      <c r="Y59">
        <v>0</v>
      </c>
      <c r="Z59">
        <v>0.27939999999999993</v>
      </c>
      <c r="AA59">
        <v>0</v>
      </c>
      <c r="AB59">
        <v>0.85778399999999988</v>
      </c>
      <c r="AC59">
        <v>0</v>
      </c>
      <c r="AD59">
        <v>0.3394259963473179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13.506812048215403</v>
      </c>
      <c r="AL59">
        <v>0.64921987278212057</v>
      </c>
      <c r="AM59">
        <v>0</v>
      </c>
      <c r="AN59">
        <v>0</v>
      </c>
      <c r="AO59">
        <v>0</v>
      </c>
      <c r="AP59">
        <v>0.65074789396785626</v>
      </c>
      <c r="AQ59">
        <v>0</v>
      </c>
      <c r="AR59">
        <v>3.9258239469839276</v>
      </c>
      <c r="AS59">
        <v>2.6309421790857859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21.640465329547332</v>
      </c>
      <c r="BB59">
        <f t="shared" si="0"/>
        <v>496.07401623857078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85.734657448229797</v>
      </c>
      <c r="L60">
        <v>20.997413108701384</v>
      </c>
      <c r="M60">
        <v>0</v>
      </c>
      <c r="N60">
        <v>29.616871452132667</v>
      </c>
      <c r="O60">
        <v>49.70515912403912</v>
      </c>
      <c r="P60">
        <v>60.960908804666367</v>
      </c>
      <c r="Q60">
        <v>2.7855619912335627</v>
      </c>
      <c r="R60">
        <v>5.219302988603884</v>
      </c>
      <c r="S60">
        <v>3.1316003776511008</v>
      </c>
      <c r="T60">
        <v>0</v>
      </c>
      <c r="U60">
        <v>220.6428720517637</v>
      </c>
      <c r="V60">
        <v>0</v>
      </c>
      <c r="W60">
        <v>4.9982608695652173</v>
      </c>
      <c r="X60">
        <v>10.99932353033733</v>
      </c>
      <c r="Y60">
        <v>0</v>
      </c>
      <c r="Z60">
        <v>0</v>
      </c>
      <c r="AA60">
        <v>0</v>
      </c>
      <c r="AB60">
        <v>0.85778399999999988</v>
      </c>
      <c r="AC60">
        <v>0</v>
      </c>
      <c r="AD60">
        <v>0.3394259963473179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13.506812048215403</v>
      </c>
      <c r="AL60">
        <v>0.64921987278212057</v>
      </c>
      <c r="AM60">
        <v>0</v>
      </c>
      <c r="AN60">
        <v>0</v>
      </c>
      <c r="AO60">
        <v>0</v>
      </c>
      <c r="AP60">
        <v>0.65074789396785626</v>
      </c>
      <c r="AQ60">
        <v>0</v>
      </c>
      <c r="AR60">
        <v>3.9258239469839276</v>
      </c>
      <c r="AS60">
        <v>2.6309421790857859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21.625342345203997</v>
      </c>
      <c r="BB60">
        <f t="shared" si="0"/>
        <v>495.7273453391025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85.92989024668185</v>
      </c>
      <c r="L61">
        <v>21.39397500826291</v>
      </c>
      <c r="M61">
        <v>0</v>
      </c>
      <c r="N61">
        <v>29.616871452132667</v>
      </c>
      <c r="O61">
        <v>49.70515912403912</v>
      </c>
      <c r="P61">
        <v>60.960908804666367</v>
      </c>
      <c r="Q61">
        <v>2.7870783761218951</v>
      </c>
      <c r="R61">
        <v>5.2195552302968347</v>
      </c>
      <c r="S61">
        <v>3.1333312581747141</v>
      </c>
      <c r="T61">
        <v>0</v>
      </c>
      <c r="U61">
        <v>220.6428720517637</v>
      </c>
      <c r="V61">
        <v>0</v>
      </c>
      <c r="W61">
        <v>4.9982608695652173</v>
      </c>
      <c r="X61">
        <v>14.527576815618694</v>
      </c>
      <c r="Y61">
        <v>0</v>
      </c>
      <c r="Z61">
        <v>0</v>
      </c>
      <c r="AA61">
        <v>0</v>
      </c>
      <c r="AB61">
        <v>0.85778399999999988</v>
      </c>
      <c r="AC61">
        <v>0</v>
      </c>
      <c r="AD61">
        <v>0.3394259963473179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13.506812048215403</v>
      </c>
      <c r="AL61">
        <v>0.64921987278212057</v>
      </c>
      <c r="AM61">
        <v>0</v>
      </c>
      <c r="AN61">
        <v>0</v>
      </c>
      <c r="AO61">
        <v>0</v>
      </c>
      <c r="AP61">
        <v>0.48806092047589222</v>
      </c>
      <c r="AQ61">
        <v>0</v>
      </c>
      <c r="AR61">
        <v>3.9258239469839276</v>
      </c>
      <c r="AS61">
        <v>2.6309421790857859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21.790906314810741</v>
      </c>
      <c r="BB61">
        <f t="shared" si="0"/>
        <v>499.52264188640356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85.928366479074228</v>
      </c>
      <c r="L62">
        <v>21.39397500826291</v>
      </c>
      <c r="M62">
        <v>0</v>
      </c>
      <c r="N62">
        <v>29.616871452132667</v>
      </c>
      <c r="O62">
        <v>49.70515912403912</v>
      </c>
      <c r="P62">
        <v>60.960908804666367</v>
      </c>
      <c r="Q62">
        <v>2.7870783761218951</v>
      </c>
      <c r="R62">
        <v>5.2195552302968347</v>
      </c>
      <c r="S62">
        <v>3.1333312581747141</v>
      </c>
      <c r="T62">
        <v>0</v>
      </c>
      <c r="U62">
        <v>220.6428720517637</v>
      </c>
      <c r="V62">
        <v>0</v>
      </c>
      <c r="W62">
        <v>4.9982608695652173</v>
      </c>
      <c r="X62">
        <v>11.002087682672233</v>
      </c>
      <c r="Y62">
        <v>0</v>
      </c>
      <c r="Z62">
        <v>0</v>
      </c>
      <c r="AA62">
        <v>0</v>
      </c>
      <c r="AB62">
        <v>0.85778399999999988</v>
      </c>
      <c r="AC62">
        <v>0</v>
      </c>
      <c r="AD62">
        <v>0.3394259963473179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13.506812048215403</v>
      </c>
      <c r="AL62">
        <v>0.64921987278212057</v>
      </c>
      <c r="AM62">
        <v>0</v>
      </c>
      <c r="AN62">
        <v>0</v>
      </c>
      <c r="AO62">
        <v>0</v>
      </c>
      <c r="AP62">
        <v>0.48806092047589222</v>
      </c>
      <c r="AQ62">
        <v>0</v>
      </c>
      <c r="AR62">
        <v>3.9258239469839276</v>
      </c>
      <c r="AS62">
        <v>2.6309421790857859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21.643477175567583</v>
      </c>
      <c r="BB62">
        <f t="shared" si="0"/>
        <v>496.14305812509269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85.92989024668185</v>
      </c>
      <c r="L63">
        <v>21.39397500826291</v>
      </c>
      <c r="M63">
        <v>0</v>
      </c>
      <c r="N63">
        <v>29.616871452132667</v>
      </c>
      <c r="O63">
        <v>49.70515912403912</v>
      </c>
      <c r="P63">
        <v>60.960908804666367</v>
      </c>
      <c r="Q63">
        <v>2.9128884888332287</v>
      </c>
      <c r="R63">
        <v>5.5291723598226605</v>
      </c>
      <c r="S63">
        <v>3.4418578759176461</v>
      </c>
      <c r="T63">
        <v>0</v>
      </c>
      <c r="U63">
        <v>220.6428720517637</v>
      </c>
      <c r="V63">
        <v>0</v>
      </c>
      <c r="W63">
        <v>4.9982608695652173</v>
      </c>
      <c r="X63">
        <v>11.002087682672233</v>
      </c>
      <c r="Y63">
        <v>0</v>
      </c>
      <c r="Z63">
        <v>0</v>
      </c>
      <c r="AA63">
        <v>0</v>
      </c>
      <c r="AB63">
        <v>0.85778399999999988</v>
      </c>
      <c r="AC63">
        <v>0</v>
      </c>
      <c r="AD63">
        <v>0.3394259963473179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13.506812048215403</v>
      </c>
      <c r="AL63">
        <v>0.64921987278212057</v>
      </c>
      <c r="AM63">
        <v>0</v>
      </c>
      <c r="AN63">
        <v>0</v>
      </c>
      <c r="AO63">
        <v>0</v>
      </c>
      <c r="AP63">
        <v>0.48806092047589222</v>
      </c>
      <c r="AQ63">
        <v>0</v>
      </c>
      <c r="AR63">
        <v>3.9258239469839276</v>
      </c>
      <c r="AS63">
        <v>3.4168078939678561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21.70748732728282</v>
      </c>
      <c r="BB63">
        <f t="shared" si="0"/>
        <v>497.61039131584732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85.928366479074228</v>
      </c>
      <c r="L64">
        <v>21.39397500826291</v>
      </c>
      <c r="M64">
        <v>0</v>
      </c>
      <c r="N64">
        <v>29.616871452132667</v>
      </c>
      <c r="O64">
        <v>49.70515912403912</v>
      </c>
      <c r="P64">
        <v>60.960908804666367</v>
      </c>
      <c r="Q64">
        <v>2.9128884888332287</v>
      </c>
      <c r="R64">
        <v>5.5291723598226605</v>
      </c>
      <c r="S64">
        <v>3.4418578759176461</v>
      </c>
      <c r="T64">
        <v>0</v>
      </c>
      <c r="U64">
        <v>220.6428720517637</v>
      </c>
      <c r="V64">
        <v>0</v>
      </c>
      <c r="W64">
        <v>4.9982608695652173</v>
      </c>
      <c r="X64">
        <v>10.999536178107606</v>
      </c>
      <c r="Y64">
        <v>0</v>
      </c>
      <c r="Z64">
        <v>0</v>
      </c>
      <c r="AA64">
        <v>0</v>
      </c>
      <c r="AB64">
        <v>0.85778399999999988</v>
      </c>
      <c r="AC64">
        <v>0</v>
      </c>
      <c r="AD64">
        <v>0.3394259963473179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13.506812048215403</v>
      </c>
      <c r="AL64">
        <v>0.64921987278212057</v>
      </c>
      <c r="AM64">
        <v>0</v>
      </c>
      <c r="AN64">
        <v>0</v>
      </c>
      <c r="AO64">
        <v>0</v>
      </c>
      <c r="AP64">
        <v>0.48806092047589222</v>
      </c>
      <c r="AQ64">
        <v>0</v>
      </c>
      <c r="AR64">
        <v>3.9258239469839276</v>
      </c>
      <c r="AS64">
        <v>3.4168078939678561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21.707316980906022</v>
      </c>
      <c r="BB64">
        <f t="shared" si="0"/>
        <v>497.60648639005188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85.92989024668185</v>
      </c>
      <c r="L65">
        <v>21.39397500826291</v>
      </c>
      <c r="M65">
        <v>0</v>
      </c>
      <c r="N65">
        <v>29.616871452132667</v>
      </c>
      <c r="O65">
        <v>49.70515912403912</v>
      </c>
      <c r="P65">
        <v>60.960908804666367</v>
      </c>
      <c r="Q65">
        <v>2.9128884888332287</v>
      </c>
      <c r="R65">
        <v>5.5291723598226605</v>
      </c>
      <c r="S65">
        <v>3.4418578759176461</v>
      </c>
      <c r="T65">
        <v>0</v>
      </c>
      <c r="U65">
        <v>220.6428720517637</v>
      </c>
      <c r="V65">
        <v>0</v>
      </c>
      <c r="W65">
        <v>4.9982608695652173</v>
      </c>
      <c r="X65">
        <v>11.002087682672233</v>
      </c>
      <c r="Y65">
        <v>0</v>
      </c>
      <c r="Z65">
        <v>0</v>
      </c>
      <c r="AA65">
        <v>0</v>
      </c>
      <c r="AB65">
        <v>0.85778399999999988</v>
      </c>
      <c r="AC65">
        <v>0</v>
      </c>
      <c r="AD65">
        <v>0.3394259963473179</v>
      </c>
      <c r="AE65">
        <v>0</v>
      </c>
      <c r="AF65">
        <v>0</v>
      </c>
      <c r="AG65">
        <v>0</v>
      </c>
      <c r="AH65">
        <v>0.72893964809016909</v>
      </c>
      <c r="AI65">
        <v>0</v>
      </c>
      <c r="AJ65">
        <v>0</v>
      </c>
      <c r="AK65">
        <v>13.506812048215403</v>
      </c>
      <c r="AL65">
        <v>0.64921987278212057</v>
      </c>
      <c r="AM65">
        <v>0</v>
      </c>
      <c r="AN65">
        <v>0</v>
      </c>
      <c r="AO65">
        <v>0</v>
      </c>
      <c r="AP65">
        <v>0.48806092047589222</v>
      </c>
      <c r="AQ65">
        <v>0</v>
      </c>
      <c r="AR65">
        <v>2.8041599999999995</v>
      </c>
      <c r="AS65">
        <v>3.4168078939678561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21.69107145158906</v>
      </c>
      <c r="BB65">
        <f t="shared" si="0"/>
        <v>497.23408289264734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85.928366479074228</v>
      </c>
      <c r="L66">
        <v>21.39397500826291</v>
      </c>
      <c r="M66">
        <v>0</v>
      </c>
      <c r="N66">
        <v>29.616871452132667</v>
      </c>
      <c r="O66">
        <v>49.70515912403912</v>
      </c>
      <c r="P66">
        <v>60.960908804666367</v>
      </c>
      <c r="Q66">
        <v>2.9128884888332287</v>
      </c>
      <c r="R66">
        <v>5.5291723598226605</v>
      </c>
      <c r="S66">
        <v>3.4418578759176461</v>
      </c>
      <c r="T66">
        <v>0</v>
      </c>
      <c r="U66">
        <v>220.6428720517637</v>
      </c>
      <c r="V66">
        <v>0</v>
      </c>
      <c r="W66">
        <v>4.9982608695652173</v>
      </c>
      <c r="X66">
        <v>11.002087682672233</v>
      </c>
      <c r="Y66">
        <v>0</v>
      </c>
      <c r="Z66">
        <v>0</v>
      </c>
      <c r="AA66">
        <v>0</v>
      </c>
      <c r="AB66">
        <v>0.85778399999999988</v>
      </c>
      <c r="AC66">
        <v>0</v>
      </c>
      <c r="AD66">
        <v>0.3394259963473179</v>
      </c>
      <c r="AE66">
        <v>0</v>
      </c>
      <c r="AF66">
        <v>0</v>
      </c>
      <c r="AG66">
        <v>0</v>
      </c>
      <c r="AH66">
        <v>5.1025777961803378</v>
      </c>
      <c r="AI66">
        <v>0</v>
      </c>
      <c r="AJ66">
        <v>0</v>
      </c>
      <c r="AK66">
        <v>13.506812048215403</v>
      </c>
      <c r="AL66">
        <v>0.64921987278212057</v>
      </c>
      <c r="AM66">
        <v>0</v>
      </c>
      <c r="AN66">
        <v>0</v>
      </c>
      <c r="AO66">
        <v>0</v>
      </c>
      <c r="AP66">
        <v>0.48806092047589222</v>
      </c>
      <c r="AQ66">
        <v>0</v>
      </c>
      <c r="AR66">
        <v>2.8041599999999995</v>
      </c>
      <c r="AS66">
        <v>3.4168078939678561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21.873825832693228</v>
      </c>
      <c r="BB66">
        <f t="shared" si="0"/>
        <v>501.42344289202572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89.366580407020521</v>
      </c>
      <c r="L67">
        <v>21.707115957572714</v>
      </c>
      <c r="M67">
        <v>0</v>
      </c>
      <c r="N67">
        <v>29.616871452132667</v>
      </c>
      <c r="O67">
        <v>49.70515912403912</v>
      </c>
      <c r="P67">
        <v>60.960908804666367</v>
      </c>
      <c r="Q67">
        <v>2.9128884888332287</v>
      </c>
      <c r="R67">
        <v>5.5291723598226605</v>
      </c>
      <c r="S67">
        <v>3.4418578759176461</v>
      </c>
      <c r="T67">
        <v>0</v>
      </c>
      <c r="U67">
        <v>220.6428720517637</v>
      </c>
      <c r="V67">
        <v>0</v>
      </c>
      <c r="W67">
        <v>4.9982608695652173</v>
      </c>
      <c r="X67">
        <v>11.002087682672233</v>
      </c>
      <c r="Y67">
        <v>0</v>
      </c>
      <c r="Z67">
        <v>0</v>
      </c>
      <c r="AA67">
        <v>0</v>
      </c>
      <c r="AB67">
        <v>0.85778399999999988</v>
      </c>
      <c r="AC67">
        <v>0</v>
      </c>
      <c r="AD67">
        <v>0.3394259963473179</v>
      </c>
      <c r="AE67">
        <v>0</v>
      </c>
      <c r="AF67">
        <v>0</v>
      </c>
      <c r="AG67">
        <v>0</v>
      </c>
      <c r="AH67">
        <v>6.0016036390106455</v>
      </c>
      <c r="AI67">
        <v>0</v>
      </c>
      <c r="AJ67">
        <v>0</v>
      </c>
      <c r="AK67">
        <v>13.506812048215403</v>
      </c>
      <c r="AL67">
        <v>0.64921987278212057</v>
      </c>
      <c r="AM67">
        <v>1.3553805170110624</v>
      </c>
      <c r="AN67">
        <v>0</v>
      </c>
      <c r="AO67">
        <v>0</v>
      </c>
      <c r="AP67">
        <v>0.65074789396785626</v>
      </c>
      <c r="AQ67">
        <v>0</v>
      </c>
      <c r="AR67">
        <v>2.2433278939678556</v>
      </c>
      <c r="AS67">
        <v>3.0751272636192852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22.093941935515151</v>
      </c>
      <c r="BB67">
        <f t="shared" si="0"/>
        <v>506.46926226341242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89.365892137769734</v>
      </c>
      <c r="L68">
        <v>21.707115957572714</v>
      </c>
      <c r="M68">
        <v>0</v>
      </c>
      <c r="N68">
        <v>29.616871452132667</v>
      </c>
      <c r="O68">
        <v>49.70515912403912</v>
      </c>
      <c r="P68">
        <v>60.960908804666367</v>
      </c>
      <c r="Q68">
        <v>2.9128884888332287</v>
      </c>
      <c r="R68">
        <v>5.5291723598226605</v>
      </c>
      <c r="S68">
        <v>3.4418578759176461</v>
      </c>
      <c r="T68">
        <v>0</v>
      </c>
      <c r="U68">
        <v>220.6428720517637</v>
      </c>
      <c r="V68">
        <v>0</v>
      </c>
      <c r="W68">
        <v>4.9982608695652173</v>
      </c>
      <c r="X68">
        <v>11.002087682672233</v>
      </c>
      <c r="Y68">
        <v>0</v>
      </c>
      <c r="Z68">
        <v>0.27939999999999993</v>
      </c>
      <c r="AA68">
        <v>0</v>
      </c>
      <c r="AB68">
        <v>0.85778399999999988</v>
      </c>
      <c r="AC68">
        <v>0</v>
      </c>
      <c r="AD68">
        <v>0.3394259963473179</v>
      </c>
      <c r="AE68">
        <v>0</v>
      </c>
      <c r="AF68">
        <v>0</v>
      </c>
      <c r="AG68">
        <v>0</v>
      </c>
      <c r="AH68">
        <v>12.003207018472134</v>
      </c>
      <c r="AI68">
        <v>0</v>
      </c>
      <c r="AJ68">
        <v>0</v>
      </c>
      <c r="AK68">
        <v>13.506812048215403</v>
      </c>
      <c r="AL68">
        <v>0.64921987278212057</v>
      </c>
      <c r="AM68">
        <v>1.3553805170110624</v>
      </c>
      <c r="AN68">
        <v>0</v>
      </c>
      <c r="AO68">
        <v>0</v>
      </c>
      <c r="AP68">
        <v>0.65074789396785626</v>
      </c>
      <c r="AQ68">
        <v>0</v>
      </c>
      <c r="AR68">
        <v>2.2433278939678556</v>
      </c>
      <c r="AS68">
        <v>3.0751272636192852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22.356459107121967</v>
      </c>
      <c r="BB68">
        <f t="shared" ref="BB68:BB99" si="1">SUM(B68:AZ68)-BA68</f>
        <v>512.48706020201632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90.241999789591191</v>
      </c>
      <c r="L69">
        <v>20.924615060216151</v>
      </c>
      <c r="M69">
        <v>0</v>
      </c>
      <c r="N69">
        <v>29.616871452132667</v>
      </c>
      <c r="O69">
        <v>49.70515912403912</v>
      </c>
      <c r="P69">
        <v>60.960908804666367</v>
      </c>
      <c r="Q69">
        <v>5.4829255979529092</v>
      </c>
      <c r="R69">
        <v>10.602195329811851</v>
      </c>
      <c r="S69">
        <v>6.6093439298010379</v>
      </c>
      <c r="T69">
        <v>0</v>
      </c>
      <c r="U69">
        <v>220.6428720517637</v>
      </c>
      <c r="V69">
        <v>2.9617984145578649</v>
      </c>
      <c r="W69">
        <v>10.195491808743569</v>
      </c>
      <c r="X69">
        <v>37.467190609128217</v>
      </c>
      <c r="Y69">
        <v>0</v>
      </c>
      <c r="Z69">
        <v>1.6646651575871423</v>
      </c>
      <c r="AA69">
        <v>0</v>
      </c>
      <c r="AB69">
        <v>0.85778399999999988</v>
      </c>
      <c r="AC69">
        <v>0</v>
      </c>
      <c r="AD69">
        <v>0.3394259963473179</v>
      </c>
      <c r="AE69">
        <v>0</v>
      </c>
      <c r="AF69">
        <v>0</v>
      </c>
      <c r="AG69">
        <v>0</v>
      </c>
      <c r="AH69">
        <v>12.003207018472134</v>
      </c>
      <c r="AI69">
        <v>0</v>
      </c>
      <c r="AJ69">
        <v>0</v>
      </c>
      <c r="AK69">
        <v>13.506812048215403</v>
      </c>
      <c r="AL69">
        <v>0.64921987278212057</v>
      </c>
      <c r="AM69">
        <v>2.7107610340221249</v>
      </c>
      <c r="AN69">
        <v>0</v>
      </c>
      <c r="AO69">
        <v>0</v>
      </c>
      <c r="AP69">
        <v>0.65074789396785626</v>
      </c>
      <c r="AQ69">
        <v>0</v>
      </c>
      <c r="AR69">
        <v>1.6824960530160715</v>
      </c>
      <c r="AS69">
        <v>2.6309421790857859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24.33209070884261</v>
      </c>
      <c r="BB69">
        <f t="shared" si="1"/>
        <v>557.77534251705788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103.99718487223801</v>
      </c>
      <c r="L70">
        <v>20.924615060216151</v>
      </c>
      <c r="M70">
        <v>0</v>
      </c>
      <c r="N70">
        <v>29.616871452132667</v>
      </c>
      <c r="O70">
        <v>49.70515912403912</v>
      </c>
      <c r="P70">
        <v>60.960908804666367</v>
      </c>
      <c r="Q70">
        <v>5.4829255979529092</v>
      </c>
      <c r="R70">
        <v>10.602195329811851</v>
      </c>
      <c r="S70">
        <v>6.6093439298010379</v>
      </c>
      <c r="T70">
        <v>0</v>
      </c>
      <c r="U70">
        <v>220.6428720517637</v>
      </c>
      <c r="V70">
        <v>2.9617984145578649</v>
      </c>
      <c r="W70">
        <v>10.191499976851862</v>
      </c>
      <c r="X70">
        <v>37.465942286404378</v>
      </c>
      <c r="Y70">
        <v>0</v>
      </c>
      <c r="Z70">
        <v>1.6646651575871423</v>
      </c>
      <c r="AA70">
        <v>0.96316789396785618</v>
      </c>
      <c r="AB70">
        <v>0.85778399999999988</v>
      </c>
      <c r="AC70">
        <v>0</v>
      </c>
      <c r="AD70">
        <v>0.3394259963473179</v>
      </c>
      <c r="AE70">
        <v>4.2221798814443741</v>
      </c>
      <c r="AF70">
        <v>0</v>
      </c>
      <c r="AG70">
        <v>0</v>
      </c>
      <c r="AH70">
        <v>12.36767684251722</v>
      </c>
      <c r="AI70">
        <v>0</v>
      </c>
      <c r="AJ70">
        <v>0</v>
      </c>
      <c r="AK70">
        <v>13.506812048215403</v>
      </c>
      <c r="AL70">
        <v>0.64921987278212057</v>
      </c>
      <c r="AM70">
        <v>2.7107610340221249</v>
      </c>
      <c r="AN70">
        <v>0</v>
      </c>
      <c r="AO70">
        <v>0</v>
      </c>
      <c r="AP70">
        <v>0.65074789396785626</v>
      </c>
      <c r="AQ70">
        <v>0</v>
      </c>
      <c r="AR70">
        <v>1.6824960530160715</v>
      </c>
      <c r="AS70">
        <v>2.6309421790857859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25.138820782491646</v>
      </c>
      <c r="BB70">
        <f t="shared" si="1"/>
        <v>576.26837497089741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80.077114277442718</v>
      </c>
      <c r="L71">
        <v>20.851719543291367</v>
      </c>
      <c r="M71">
        <v>0</v>
      </c>
      <c r="N71">
        <v>29.616871452132667</v>
      </c>
      <c r="O71">
        <v>49.70515912403912</v>
      </c>
      <c r="P71">
        <v>60.960908804666367</v>
      </c>
      <c r="Q71">
        <v>1.0442926523817524</v>
      </c>
      <c r="R71">
        <v>4.9796786499621746</v>
      </c>
      <c r="S71">
        <v>3.0059162790697673</v>
      </c>
      <c r="T71">
        <v>0</v>
      </c>
      <c r="U71">
        <v>220.6428720517637</v>
      </c>
      <c r="V71">
        <v>0</v>
      </c>
      <c r="W71">
        <v>10.191499976851862</v>
      </c>
      <c r="X71">
        <v>37.465942286404378</v>
      </c>
      <c r="Y71">
        <v>0</v>
      </c>
      <c r="Z71">
        <v>1.6646651575871423</v>
      </c>
      <c r="AA71">
        <v>3.5685375057399287</v>
      </c>
      <c r="AB71">
        <v>1.7498793187226045</v>
      </c>
      <c r="AC71">
        <v>0</v>
      </c>
      <c r="AD71">
        <v>0.3394259963473179</v>
      </c>
      <c r="AE71">
        <v>8.4443597628887481</v>
      </c>
      <c r="AF71">
        <v>0</v>
      </c>
      <c r="AG71">
        <v>0</v>
      </c>
      <c r="AH71">
        <v>18.004810657482782</v>
      </c>
      <c r="AI71">
        <v>0</v>
      </c>
      <c r="AJ71">
        <v>0</v>
      </c>
      <c r="AK71">
        <v>13.506812048215403</v>
      </c>
      <c r="AL71">
        <v>0.64921987278212057</v>
      </c>
      <c r="AM71">
        <v>4.0661415510331871</v>
      </c>
      <c r="AN71">
        <v>0</v>
      </c>
      <c r="AO71">
        <v>0</v>
      </c>
      <c r="AP71">
        <v>0.55313576288874966</v>
      </c>
      <c r="AQ71">
        <v>0</v>
      </c>
      <c r="AR71">
        <v>1.6824960530160715</v>
      </c>
      <c r="AS71">
        <v>2.6309421790857859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24.051820360286637</v>
      </c>
      <c r="BB71">
        <f t="shared" si="1"/>
        <v>551.35058060350912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80.076483323111461</v>
      </c>
      <c r="L72">
        <v>20.851719543291367</v>
      </c>
      <c r="M72">
        <v>0</v>
      </c>
      <c r="N72">
        <v>29.616871452132667</v>
      </c>
      <c r="O72">
        <v>49.70515912403912</v>
      </c>
      <c r="P72">
        <v>60.960908804666367</v>
      </c>
      <c r="Q72">
        <v>1.0442926523817524</v>
      </c>
      <c r="R72">
        <v>4.9796786499621746</v>
      </c>
      <c r="S72">
        <v>3.0059162790697673</v>
      </c>
      <c r="T72">
        <v>0</v>
      </c>
      <c r="U72">
        <v>220.6428720517637</v>
      </c>
      <c r="V72">
        <v>0</v>
      </c>
      <c r="W72">
        <v>10.191499976851862</v>
      </c>
      <c r="X72">
        <v>37.465942286404378</v>
      </c>
      <c r="Y72">
        <v>0</v>
      </c>
      <c r="Z72">
        <v>1.9557999999999998</v>
      </c>
      <c r="AA72">
        <v>4.51485</v>
      </c>
      <c r="AB72">
        <v>3.3625133625547901</v>
      </c>
      <c r="AC72">
        <v>0</v>
      </c>
      <c r="AD72">
        <v>4.6840802525568765</v>
      </c>
      <c r="AE72">
        <v>8.4443597628887481</v>
      </c>
      <c r="AF72">
        <v>0</v>
      </c>
      <c r="AG72">
        <v>0</v>
      </c>
      <c r="AH72">
        <v>24.006414036944268</v>
      </c>
      <c r="AI72">
        <v>0.98173159643080765</v>
      </c>
      <c r="AJ72">
        <v>0</v>
      </c>
      <c r="AK72">
        <v>13.506812048215403</v>
      </c>
      <c r="AL72">
        <v>0.64921987278212057</v>
      </c>
      <c r="AM72">
        <v>4.0661415510331871</v>
      </c>
      <c r="AN72">
        <v>0</v>
      </c>
      <c r="AO72">
        <v>0</v>
      </c>
      <c r="AP72">
        <v>0.55313576288874966</v>
      </c>
      <c r="AQ72">
        <v>0</v>
      </c>
      <c r="AR72">
        <v>1.6824960530160715</v>
      </c>
      <c r="AS72">
        <v>2.6309421790857859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24.644437338002565</v>
      </c>
      <c r="BB72">
        <f t="shared" si="1"/>
        <v>564.93540328406868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80.077721975774182</v>
      </c>
      <c r="L73">
        <v>20.851405051199347</v>
      </c>
      <c r="M73">
        <v>0</v>
      </c>
      <c r="N73">
        <v>29.616871452132667</v>
      </c>
      <c r="O73">
        <v>49.70515912403912</v>
      </c>
      <c r="P73">
        <v>60.960908804666367</v>
      </c>
      <c r="Q73">
        <v>1.0442926523817524</v>
      </c>
      <c r="R73">
        <v>4.9796786499621746</v>
      </c>
      <c r="S73">
        <v>3.0059162790697673</v>
      </c>
      <c r="T73">
        <v>0</v>
      </c>
      <c r="U73">
        <v>220.6428720517637</v>
      </c>
      <c r="V73">
        <v>0</v>
      </c>
      <c r="W73">
        <v>10.191499976851862</v>
      </c>
      <c r="X73">
        <v>37.465942286404378</v>
      </c>
      <c r="Y73">
        <v>0</v>
      </c>
      <c r="Z73">
        <v>4.9939954727614273</v>
      </c>
      <c r="AA73">
        <v>7.1370750114798573</v>
      </c>
      <c r="AB73">
        <v>6.7593380438321846</v>
      </c>
      <c r="AC73">
        <v>0</v>
      </c>
      <c r="AD73">
        <v>7.0261203788353157</v>
      </c>
      <c r="AE73">
        <v>12.699525222291797</v>
      </c>
      <c r="AF73">
        <v>0</v>
      </c>
      <c r="AG73">
        <v>0</v>
      </c>
      <c r="AH73">
        <v>30.00801767595491</v>
      </c>
      <c r="AI73">
        <v>4.2541705964308072</v>
      </c>
      <c r="AJ73">
        <v>0</v>
      </c>
      <c r="AK73">
        <v>13.506812048215403</v>
      </c>
      <c r="AL73">
        <v>0.64921987278212057</v>
      </c>
      <c r="AM73">
        <v>4.0661415510331871</v>
      </c>
      <c r="AN73">
        <v>0</v>
      </c>
      <c r="AO73">
        <v>0</v>
      </c>
      <c r="AP73">
        <v>0.55313576288874966</v>
      </c>
      <c r="AQ73">
        <v>0</v>
      </c>
      <c r="AR73">
        <v>2.2433278939678556</v>
      </c>
      <c r="AS73">
        <v>2.6309421790857859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25.709929762577005</v>
      </c>
      <c r="BB73">
        <f t="shared" si="1"/>
        <v>589.36016025122751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163.28413502769979</v>
      </c>
      <c r="L74">
        <v>20.726245357885563</v>
      </c>
      <c r="M74">
        <v>0</v>
      </c>
      <c r="N74">
        <v>29.616871452132667</v>
      </c>
      <c r="O74">
        <v>49.70515912403912</v>
      </c>
      <c r="P74">
        <v>60.960908804666367</v>
      </c>
      <c r="Q74">
        <v>5.4623203771249473</v>
      </c>
      <c r="R74">
        <v>10.568578032094308</v>
      </c>
      <c r="S74">
        <v>6.5755617977528082</v>
      </c>
      <c r="T74">
        <v>0</v>
      </c>
      <c r="U74">
        <v>220.6428720517637</v>
      </c>
      <c r="V74">
        <v>2.2033162382047364</v>
      </c>
      <c r="W74">
        <v>10.191499976851862</v>
      </c>
      <c r="X74">
        <v>37.465942286404378</v>
      </c>
      <c r="Y74">
        <v>0</v>
      </c>
      <c r="Z74">
        <v>4.9939954727614273</v>
      </c>
      <c r="AA74">
        <v>7.1370750114798573</v>
      </c>
      <c r="AB74">
        <v>6.7593380438321846</v>
      </c>
      <c r="AC74">
        <v>0</v>
      </c>
      <c r="AD74">
        <v>7.0261203788353157</v>
      </c>
      <c r="AE74">
        <v>12.710080845543729</v>
      </c>
      <c r="AF74">
        <v>0</v>
      </c>
      <c r="AG74">
        <v>0</v>
      </c>
      <c r="AH74">
        <v>30.00801767595491</v>
      </c>
      <c r="AI74">
        <v>4.2541705964308072</v>
      </c>
      <c r="AJ74">
        <v>0</v>
      </c>
      <c r="AK74">
        <v>13.506812048215403</v>
      </c>
      <c r="AL74">
        <v>0.64921987278212057</v>
      </c>
      <c r="AM74">
        <v>4.0661415510331871</v>
      </c>
      <c r="AN74">
        <v>0</v>
      </c>
      <c r="AO74">
        <v>0</v>
      </c>
      <c r="AP74">
        <v>0.48806092047589222</v>
      </c>
      <c r="AQ74">
        <v>0</v>
      </c>
      <c r="AR74">
        <v>2.2433278939678556</v>
      </c>
      <c r="AS74">
        <v>2.6309421790857859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29.840046604111361</v>
      </c>
      <c r="BB74">
        <f t="shared" si="1"/>
        <v>684.03666641290727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162.80681823571615</v>
      </c>
      <c r="L75">
        <v>20.799246181955173</v>
      </c>
      <c r="M75">
        <v>0</v>
      </c>
      <c r="N75">
        <v>29.616871452132667</v>
      </c>
      <c r="O75">
        <v>49.70515912403912</v>
      </c>
      <c r="P75">
        <v>60.960908804666367</v>
      </c>
      <c r="Q75">
        <v>5.4623203771249473</v>
      </c>
      <c r="R75">
        <v>10.568578032094308</v>
      </c>
      <c r="S75">
        <v>6.5755617977528082</v>
      </c>
      <c r="T75">
        <v>0</v>
      </c>
      <c r="U75">
        <v>220.6428720517637</v>
      </c>
      <c r="V75">
        <v>2.837596471036826</v>
      </c>
      <c r="W75">
        <v>10.191499976851862</v>
      </c>
      <c r="X75">
        <v>37.465942286404378</v>
      </c>
      <c r="Y75">
        <v>0</v>
      </c>
      <c r="Z75">
        <v>4.9939954727614273</v>
      </c>
      <c r="AA75">
        <v>7.1370750114798573</v>
      </c>
      <c r="AB75">
        <v>6.7593380438321846</v>
      </c>
      <c r="AC75">
        <v>0</v>
      </c>
      <c r="AD75">
        <v>7.0261203788353157</v>
      </c>
      <c r="AE75">
        <v>12.710080845543729</v>
      </c>
      <c r="AF75">
        <v>0</v>
      </c>
      <c r="AG75">
        <v>0</v>
      </c>
      <c r="AH75">
        <v>30.00801767595491</v>
      </c>
      <c r="AI75">
        <v>4.2541705964308072</v>
      </c>
      <c r="AJ75">
        <v>0</v>
      </c>
      <c r="AK75">
        <v>13.506812048215403</v>
      </c>
      <c r="AL75">
        <v>0.64921987278212057</v>
      </c>
      <c r="AM75">
        <v>4.0661415510331871</v>
      </c>
      <c r="AN75">
        <v>0</v>
      </c>
      <c r="AO75">
        <v>0</v>
      </c>
      <c r="AP75">
        <v>0.48806092047589222</v>
      </c>
      <c r="AQ75">
        <v>0</v>
      </c>
      <c r="AR75">
        <v>1.6824960530160715</v>
      </c>
      <c r="AS75">
        <v>2.6309421790857859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29.826216339433131</v>
      </c>
      <c r="BB75">
        <f t="shared" si="1"/>
        <v>683.71962910155173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124.79638917046634</v>
      </c>
      <c r="L76">
        <v>20.799246181955173</v>
      </c>
      <c r="M76">
        <v>0</v>
      </c>
      <c r="N76">
        <v>29.616871452132667</v>
      </c>
      <c r="O76">
        <v>49.70515912403912</v>
      </c>
      <c r="P76">
        <v>60.960908804666367</v>
      </c>
      <c r="Q76">
        <v>5.4623203771249473</v>
      </c>
      <c r="R76">
        <v>10.568578032094308</v>
      </c>
      <c r="S76">
        <v>6.5755617977528082</v>
      </c>
      <c r="T76">
        <v>0</v>
      </c>
      <c r="U76">
        <v>220.6428720517637</v>
      </c>
      <c r="V76">
        <v>2.953850569391983</v>
      </c>
      <c r="W76">
        <v>10.191499976851862</v>
      </c>
      <c r="X76">
        <v>37.465942286404378</v>
      </c>
      <c r="Y76">
        <v>0</v>
      </c>
      <c r="Z76">
        <v>3.4924999999999997</v>
      </c>
      <c r="AA76">
        <v>7.1370750114798573</v>
      </c>
      <c r="AB76">
        <v>6.7593380438321846</v>
      </c>
      <c r="AC76">
        <v>0</v>
      </c>
      <c r="AD76">
        <v>7.0261203788353157</v>
      </c>
      <c r="AE76">
        <v>12.710080845543729</v>
      </c>
      <c r="AF76">
        <v>0</v>
      </c>
      <c r="AG76">
        <v>0</v>
      </c>
      <c r="AH76">
        <v>30.00801767595491</v>
      </c>
      <c r="AI76">
        <v>4.2541705964308072</v>
      </c>
      <c r="AJ76">
        <v>0</v>
      </c>
      <c r="AK76">
        <v>13.506812048215403</v>
      </c>
      <c r="AL76">
        <v>0.64921987278212057</v>
      </c>
      <c r="AM76">
        <v>4.0661415510331871</v>
      </c>
      <c r="AN76">
        <v>0</v>
      </c>
      <c r="AO76">
        <v>0</v>
      </c>
      <c r="AP76">
        <v>0.48806092047589222</v>
      </c>
      <c r="AQ76">
        <v>0</v>
      </c>
      <c r="AR76">
        <v>1.6824960530160715</v>
      </c>
      <c r="AS76">
        <v>2.6309421790857859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28.179477315055514</v>
      </c>
      <c r="BB76">
        <f t="shared" si="1"/>
        <v>645.9706976862733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145.97402281045942</v>
      </c>
      <c r="L77">
        <v>64.83918947742788</v>
      </c>
      <c r="M77">
        <v>0</v>
      </c>
      <c r="N77">
        <v>29.616871452132667</v>
      </c>
      <c r="O77">
        <v>49.70515912403912</v>
      </c>
      <c r="P77">
        <v>60.960908804666367</v>
      </c>
      <c r="Q77">
        <v>5.4623203771249473</v>
      </c>
      <c r="R77">
        <v>10.568578032094308</v>
      </c>
      <c r="S77">
        <v>6.5755617977528082</v>
      </c>
      <c r="T77">
        <v>0</v>
      </c>
      <c r="U77">
        <v>220.6428720517637</v>
      </c>
      <c r="V77">
        <v>2.953850569391983</v>
      </c>
      <c r="W77">
        <v>10.191499976851862</v>
      </c>
      <c r="X77">
        <v>37.465942286404378</v>
      </c>
      <c r="Y77">
        <v>0</v>
      </c>
      <c r="Z77">
        <v>3.3293303151742846</v>
      </c>
      <c r="AA77">
        <v>4.51485</v>
      </c>
      <c r="AB77">
        <v>6.7593380438321846</v>
      </c>
      <c r="AC77">
        <v>0</v>
      </c>
      <c r="AD77">
        <v>7.0261203788353157</v>
      </c>
      <c r="AE77">
        <v>12.710080845543729</v>
      </c>
      <c r="AF77">
        <v>0</v>
      </c>
      <c r="AG77">
        <v>0</v>
      </c>
      <c r="AH77">
        <v>24.006414036944268</v>
      </c>
      <c r="AI77">
        <v>4.2541705964308072</v>
      </c>
      <c r="AJ77">
        <v>0</v>
      </c>
      <c r="AK77">
        <v>13.506812048215403</v>
      </c>
      <c r="AL77">
        <v>3.2460998939851007</v>
      </c>
      <c r="AM77">
        <v>4.0661415510331871</v>
      </c>
      <c r="AN77">
        <v>0</v>
      </c>
      <c r="AO77">
        <v>0</v>
      </c>
      <c r="AP77">
        <v>0.58567331663535782</v>
      </c>
      <c r="AQ77">
        <v>0</v>
      </c>
      <c r="AR77">
        <v>1.6824960530160715</v>
      </c>
      <c r="AS77">
        <v>2.6309421790857859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30.650905283587512</v>
      </c>
      <c r="BB77">
        <f t="shared" si="1"/>
        <v>702.62434073525344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163.51813414327441</v>
      </c>
      <c r="L78">
        <v>64.891142527364124</v>
      </c>
      <c r="M78">
        <v>0</v>
      </c>
      <c r="N78">
        <v>29.616871452132667</v>
      </c>
      <c r="O78">
        <v>49.70515912403912</v>
      </c>
      <c r="P78">
        <v>60.960908804666367</v>
      </c>
      <c r="Q78">
        <v>5.4623203771249473</v>
      </c>
      <c r="R78">
        <v>10.568578032094308</v>
      </c>
      <c r="S78">
        <v>6.5755617977528082</v>
      </c>
      <c r="T78">
        <v>0</v>
      </c>
      <c r="U78">
        <v>220.6428720517637</v>
      </c>
      <c r="V78">
        <v>2.953850569391983</v>
      </c>
      <c r="W78">
        <v>10.191499976851862</v>
      </c>
      <c r="X78">
        <v>37.465942286404378</v>
      </c>
      <c r="Y78">
        <v>0</v>
      </c>
      <c r="Z78">
        <v>3.3293303151742846</v>
      </c>
      <c r="AA78">
        <v>3.5685375057399287</v>
      </c>
      <c r="AB78">
        <v>4.4604768515967423</v>
      </c>
      <c r="AC78">
        <v>0</v>
      </c>
      <c r="AD78">
        <v>4.6840802525568765</v>
      </c>
      <c r="AE78">
        <v>12.710080845543729</v>
      </c>
      <c r="AF78">
        <v>0</v>
      </c>
      <c r="AG78">
        <v>0</v>
      </c>
      <c r="AH78">
        <v>21.868190999999996</v>
      </c>
      <c r="AI78">
        <v>4.2541705964308072</v>
      </c>
      <c r="AJ78">
        <v>0</v>
      </c>
      <c r="AK78">
        <v>13.506812048215403</v>
      </c>
      <c r="AL78">
        <v>16.968250000000001</v>
      </c>
      <c r="AM78">
        <v>4.0661415510331871</v>
      </c>
      <c r="AN78">
        <v>0</v>
      </c>
      <c r="AO78">
        <v>0</v>
      </c>
      <c r="AP78">
        <v>0.58567331663535782</v>
      </c>
      <c r="AQ78">
        <v>0</v>
      </c>
      <c r="AR78">
        <v>2.2433278939678556</v>
      </c>
      <c r="AS78">
        <v>2.6309421790857859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31.660526159851493</v>
      </c>
      <c r="BB78">
        <f t="shared" si="1"/>
        <v>725.76832933898913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163.51813414327441</v>
      </c>
      <c r="L79">
        <v>62.178643802202799</v>
      </c>
      <c r="M79">
        <v>0</v>
      </c>
      <c r="N79">
        <v>29.616871452132667</v>
      </c>
      <c r="O79">
        <v>49.70515912403912</v>
      </c>
      <c r="P79">
        <v>60.960908804666367</v>
      </c>
      <c r="Q79">
        <v>5.4623203771249473</v>
      </c>
      <c r="R79">
        <v>10.568578032094308</v>
      </c>
      <c r="S79">
        <v>6.5755617977528082</v>
      </c>
      <c r="T79">
        <v>0</v>
      </c>
      <c r="U79">
        <v>220.6428720517637</v>
      </c>
      <c r="V79">
        <v>2.953850569391983</v>
      </c>
      <c r="W79">
        <v>10.191499976851862</v>
      </c>
      <c r="X79">
        <v>37.465942286404378</v>
      </c>
      <c r="Y79">
        <v>0</v>
      </c>
      <c r="Z79">
        <v>1.6484599999999998</v>
      </c>
      <c r="AA79">
        <v>2.9898339469839281</v>
      </c>
      <c r="AB79">
        <v>1.0293408515967439</v>
      </c>
      <c r="AC79">
        <v>0</v>
      </c>
      <c r="AD79">
        <v>2.3420401262784383</v>
      </c>
      <c r="AE79">
        <v>8.4443597628887481</v>
      </c>
      <c r="AF79">
        <v>0</v>
      </c>
      <c r="AG79">
        <v>0</v>
      </c>
      <c r="AH79">
        <v>17.008593000000001</v>
      </c>
      <c r="AI79">
        <v>0.98173159643080765</v>
      </c>
      <c r="AJ79">
        <v>0</v>
      </c>
      <c r="AK79">
        <v>13.506812048215403</v>
      </c>
      <c r="AL79">
        <v>16.968250000000001</v>
      </c>
      <c r="AM79">
        <v>4.0661415510331871</v>
      </c>
      <c r="AN79">
        <v>0</v>
      </c>
      <c r="AO79">
        <v>0</v>
      </c>
      <c r="AP79">
        <v>0.58567331663535782</v>
      </c>
      <c r="AQ79">
        <v>0</v>
      </c>
      <c r="AR79">
        <v>8.973312106032143</v>
      </c>
      <c r="AS79">
        <v>6.1502545272385705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31.12156907149312</v>
      </c>
      <c r="BB79">
        <f t="shared" si="1"/>
        <v>713.41357617953963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163.51813414327441</v>
      </c>
      <c r="L80">
        <v>62.178643802202799</v>
      </c>
      <c r="M80">
        <v>0</v>
      </c>
      <c r="N80">
        <v>29.616871452132667</v>
      </c>
      <c r="O80">
        <v>49.70515912403912</v>
      </c>
      <c r="P80">
        <v>60.960908804666367</v>
      </c>
      <c r="Q80">
        <v>5.4623203771249473</v>
      </c>
      <c r="R80">
        <v>10.568578032094308</v>
      </c>
      <c r="S80">
        <v>6.5755617977528082</v>
      </c>
      <c r="T80">
        <v>0</v>
      </c>
      <c r="U80">
        <v>220.6428720517637</v>
      </c>
      <c r="V80">
        <v>2.953850569391983</v>
      </c>
      <c r="W80">
        <v>10.191499976851862</v>
      </c>
      <c r="X80">
        <v>37.465942286404378</v>
      </c>
      <c r="Y80">
        <v>0</v>
      </c>
      <c r="Z80">
        <v>1.6484599999999998</v>
      </c>
      <c r="AA80">
        <v>0.96316789396785618</v>
      </c>
      <c r="AB80">
        <v>0.68622714840325605</v>
      </c>
      <c r="AC80">
        <v>0</v>
      </c>
      <c r="AD80">
        <v>0</v>
      </c>
      <c r="AE80">
        <v>7.916587148194532</v>
      </c>
      <c r="AF80">
        <v>0</v>
      </c>
      <c r="AG80">
        <v>0</v>
      </c>
      <c r="AH80">
        <v>10.934095499999998</v>
      </c>
      <c r="AI80">
        <v>0</v>
      </c>
      <c r="AJ80">
        <v>0</v>
      </c>
      <c r="AK80">
        <v>13.506812048215403</v>
      </c>
      <c r="AL80">
        <v>16.968250000000001</v>
      </c>
      <c r="AM80">
        <v>4.0661415510331871</v>
      </c>
      <c r="AN80">
        <v>0</v>
      </c>
      <c r="AO80">
        <v>0</v>
      </c>
      <c r="AP80">
        <v>0.74836029012732197</v>
      </c>
      <c r="AQ80">
        <v>0</v>
      </c>
      <c r="AR80">
        <v>8.973312106032143</v>
      </c>
      <c r="AS80">
        <v>6.1502545272385705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30.614404044372058</v>
      </c>
      <c r="BB80">
        <f t="shared" si="1"/>
        <v>701.78760658653948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163.51813414327441</v>
      </c>
      <c r="L81">
        <v>19.995781766264649</v>
      </c>
      <c r="M81">
        <v>0</v>
      </c>
      <c r="N81">
        <v>29.616871452132667</v>
      </c>
      <c r="O81">
        <v>49.70515912403912</v>
      </c>
      <c r="P81">
        <v>60.960908804666367</v>
      </c>
      <c r="Q81">
        <v>5.4623203771249473</v>
      </c>
      <c r="R81">
        <v>10.568578032094308</v>
      </c>
      <c r="S81">
        <v>6.5755617977528082</v>
      </c>
      <c r="T81">
        <v>0</v>
      </c>
      <c r="U81">
        <v>220.6428720517637</v>
      </c>
      <c r="V81">
        <v>2.953850569391983</v>
      </c>
      <c r="W81">
        <v>10.191499976851862</v>
      </c>
      <c r="X81">
        <v>37.465942286404378</v>
      </c>
      <c r="Y81">
        <v>0</v>
      </c>
      <c r="Z81">
        <v>1.6484599999999998</v>
      </c>
      <c r="AA81">
        <v>0</v>
      </c>
      <c r="AB81">
        <v>0.68622714840325605</v>
      </c>
      <c r="AC81">
        <v>0</v>
      </c>
      <c r="AD81">
        <v>0</v>
      </c>
      <c r="AE81">
        <v>3.9582937036109365</v>
      </c>
      <c r="AF81">
        <v>0</v>
      </c>
      <c r="AG81">
        <v>0</v>
      </c>
      <c r="AH81">
        <v>5.1754719167188483</v>
      </c>
      <c r="AI81">
        <v>0</v>
      </c>
      <c r="AJ81">
        <v>0</v>
      </c>
      <c r="AK81">
        <v>13.506812048215403</v>
      </c>
      <c r="AL81">
        <v>3.2460998939851007</v>
      </c>
      <c r="AM81">
        <v>4.0661415510331871</v>
      </c>
      <c r="AN81">
        <v>0</v>
      </c>
      <c r="AO81">
        <v>0</v>
      </c>
      <c r="AP81">
        <v>0.81343513254017952</v>
      </c>
      <c r="AQ81">
        <v>0</v>
      </c>
      <c r="AR81">
        <v>2.2433278939678556</v>
      </c>
      <c r="AS81">
        <v>6.1502545272385705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27.552553775454392</v>
      </c>
      <c r="BB81">
        <f t="shared" si="1"/>
        <v>631.59945042202014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163.51813414327441</v>
      </c>
      <c r="L82">
        <v>19.995781766264649</v>
      </c>
      <c r="M82">
        <v>0</v>
      </c>
      <c r="N82">
        <v>29.616871452132667</v>
      </c>
      <c r="O82">
        <v>49.70515912403912</v>
      </c>
      <c r="P82">
        <v>60.960908804666367</v>
      </c>
      <c r="Q82">
        <v>5.4623203771249473</v>
      </c>
      <c r="R82">
        <v>10.568578032094308</v>
      </c>
      <c r="S82">
        <v>6.5755617977528082</v>
      </c>
      <c r="T82">
        <v>0</v>
      </c>
      <c r="U82">
        <v>220.6428720517637</v>
      </c>
      <c r="V82">
        <v>2.953850569391983</v>
      </c>
      <c r="W82">
        <v>10.191499976851862</v>
      </c>
      <c r="X82">
        <v>37.465942286404378</v>
      </c>
      <c r="Y82">
        <v>0</v>
      </c>
      <c r="Z82">
        <v>1.6484599999999998</v>
      </c>
      <c r="AA82">
        <v>0</v>
      </c>
      <c r="AB82">
        <v>0.68622714840325605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4.8595979999999992</v>
      </c>
      <c r="AI82">
        <v>0</v>
      </c>
      <c r="AJ82">
        <v>0</v>
      </c>
      <c r="AK82">
        <v>13.506812048215403</v>
      </c>
      <c r="AL82">
        <v>0.64921987278212057</v>
      </c>
      <c r="AM82">
        <v>2.7107610340221249</v>
      </c>
      <c r="AN82">
        <v>0</v>
      </c>
      <c r="AO82">
        <v>0</v>
      </c>
      <c r="AP82">
        <v>0.81343513254017952</v>
      </c>
      <c r="AQ82">
        <v>0</v>
      </c>
      <c r="AR82">
        <v>1.6824960530160715</v>
      </c>
      <c r="AS82">
        <v>2.6309421790857859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27.038139051322688</v>
      </c>
      <c r="BB82">
        <f t="shared" si="1"/>
        <v>619.80729279850357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163.51813414327441</v>
      </c>
      <c r="L83">
        <v>20.382059784329048</v>
      </c>
      <c r="M83">
        <v>0</v>
      </c>
      <c r="N83">
        <v>29.616871452132667</v>
      </c>
      <c r="O83">
        <v>49.70515912403912</v>
      </c>
      <c r="P83">
        <v>60.960908804666367</v>
      </c>
      <c r="Q83">
        <v>5.4623203771249473</v>
      </c>
      <c r="R83">
        <v>10.568578032094308</v>
      </c>
      <c r="S83">
        <v>6.5755617977528082</v>
      </c>
      <c r="T83">
        <v>0</v>
      </c>
      <c r="U83">
        <v>220.6428720517637</v>
      </c>
      <c r="V83">
        <v>2.953850569391983</v>
      </c>
      <c r="W83">
        <v>10.335473139477577</v>
      </c>
      <c r="X83">
        <v>37.465942286404378</v>
      </c>
      <c r="Y83">
        <v>0</v>
      </c>
      <c r="Z83">
        <v>1.6646651575871423</v>
      </c>
      <c r="AA83">
        <v>0</v>
      </c>
      <c r="AB83">
        <v>0.68622714840325605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4.8595979999999992</v>
      </c>
      <c r="AI83">
        <v>0</v>
      </c>
      <c r="AJ83">
        <v>0</v>
      </c>
      <c r="AK83">
        <v>13.506812048215403</v>
      </c>
      <c r="AL83">
        <v>0.64921987278212057</v>
      </c>
      <c r="AM83">
        <v>2.7107610340221249</v>
      </c>
      <c r="AN83">
        <v>0</v>
      </c>
      <c r="AO83">
        <v>0</v>
      </c>
      <c r="AP83">
        <v>0.81343513254017952</v>
      </c>
      <c r="AQ83">
        <v>0</v>
      </c>
      <c r="AR83">
        <v>2.8041599999999995</v>
      </c>
      <c r="AS83">
        <v>2.6309421790857859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27.107866479246599</v>
      </c>
      <c r="BB83">
        <f t="shared" si="1"/>
        <v>621.40568565584078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163.51813414327441</v>
      </c>
      <c r="L84">
        <v>19.995856541692788</v>
      </c>
      <c r="M84">
        <v>0</v>
      </c>
      <c r="N84">
        <v>29.616871452132667</v>
      </c>
      <c r="O84">
        <v>49.70515912403912</v>
      </c>
      <c r="P84">
        <v>60.960908804666367</v>
      </c>
      <c r="Q84">
        <v>5.4623203771249473</v>
      </c>
      <c r="R84">
        <v>10.568578032094308</v>
      </c>
      <c r="S84">
        <v>6.5755617977528082</v>
      </c>
      <c r="T84">
        <v>0</v>
      </c>
      <c r="U84">
        <v>220.6428720517637</v>
      </c>
      <c r="V84">
        <v>2.953850569391983</v>
      </c>
      <c r="W84">
        <v>10.335473139477577</v>
      </c>
      <c r="X84">
        <v>37.465942286404378</v>
      </c>
      <c r="Y84">
        <v>0</v>
      </c>
      <c r="Z84">
        <v>1.6646651575871423</v>
      </c>
      <c r="AA84">
        <v>0</v>
      </c>
      <c r="AB84">
        <v>0.68622714840325605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4.8595979999999992</v>
      </c>
      <c r="AI84">
        <v>0</v>
      </c>
      <c r="AJ84">
        <v>0</v>
      </c>
      <c r="AK84">
        <v>13.506812048215403</v>
      </c>
      <c r="AL84">
        <v>0.64921987278212057</v>
      </c>
      <c r="AM84">
        <v>2.7107610340221249</v>
      </c>
      <c r="AN84">
        <v>0</v>
      </c>
      <c r="AO84">
        <v>0</v>
      </c>
      <c r="AP84">
        <v>0.97612210603214344</v>
      </c>
      <c r="AQ84">
        <v>0</v>
      </c>
      <c r="AR84">
        <v>2.8041599999999995</v>
      </c>
      <c r="AS84">
        <v>2.6309421790857859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27.098523499196371</v>
      </c>
      <c r="BB84">
        <f t="shared" si="1"/>
        <v>621.19151236674668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163.51813414327441</v>
      </c>
      <c r="L85">
        <v>19.995889358480166</v>
      </c>
      <c r="M85">
        <v>0</v>
      </c>
      <c r="N85">
        <v>29.616871452132667</v>
      </c>
      <c r="O85">
        <v>49.70515912403912</v>
      </c>
      <c r="P85">
        <v>60.960908804666367</v>
      </c>
      <c r="Q85">
        <v>5.4623203771249473</v>
      </c>
      <c r="R85">
        <v>10.568578032094308</v>
      </c>
      <c r="S85">
        <v>6.5755617977528082</v>
      </c>
      <c r="T85">
        <v>0</v>
      </c>
      <c r="U85">
        <v>220.6428720517637</v>
      </c>
      <c r="V85">
        <v>2.953850569391983</v>
      </c>
      <c r="W85">
        <v>10.335473139477577</v>
      </c>
      <c r="X85">
        <v>37.465942286404378</v>
      </c>
      <c r="Y85">
        <v>0</v>
      </c>
      <c r="Z85">
        <v>1.6646651575871423</v>
      </c>
      <c r="AA85">
        <v>0</v>
      </c>
      <c r="AB85">
        <v>3.3625133625547901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4.8595979999999992</v>
      </c>
      <c r="AI85">
        <v>0</v>
      </c>
      <c r="AJ85">
        <v>0</v>
      </c>
      <c r="AK85">
        <v>13.506812048215403</v>
      </c>
      <c r="AL85">
        <v>0.64921987278212057</v>
      </c>
      <c r="AM85">
        <v>1.3553805170110624</v>
      </c>
      <c r="AN85">
        <v>0</v>
      </c>
      <c r="AO85">
        <v>0</v>
      </c>
      <c r="AP85">
        <v>0.97612210603214344</v>
      </c>
      <c r="AQ85">
        <v>0</v>
      </c>
      <c r="AR85">
        <v>8.973312106032143</v>
      </c>
      <c r="AS85">
        <v>2.6309421790857859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27.411609287110704</v>
      </c>
      <c r="BB85">
        <f t="shared" si="1"/>
        <v>628.36851719879235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163.51813414327441</v>
      </c>
      <c r="L86">
        <v>19.995889358480166</v>
      </c>
      <c r="M86">
        <v>0</v>
      </c>
      <c r="N86">
        <v>29.616871452132667</v>
      </c>
      <c r="O86">
        <v>49.70515912403912</v>
      </c>
      <c r="P86">
        <v>60.960908804666367</v>
      </c>
      <c r="Q86">
        <v>5.4623203771249473</v>
      </c>
      <c r="R86">
        <v>10.568578032094308</v>
      </c>
      <c r="S86">
        <v>6.5755617977528082</v>
      </c>
      <c r="T86">
        <v>0</v>
      </c>
      <c r="U86">
        <v>220.6428720517637</v>
      </c>
      <c r="V86">
        <v>2.953850569391983</v>
      </c>
      <c r="W86">
        <v>10.335473139477577</v>
      </c>
      <c r="X86">
        <v>37.465942286404378</v>
      </c>
      <c r="Y86">
        <v>0</v>
      </c>
      <c r="Z86">
        <v>1.6646651575871423</v>
      </c>
      <c r="AA86">
        <v>0</v>
      </c>
      <c r="AB86">
        <v>3.3625133625547901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4.8595979999999992</v>
      </c>
      <c r="AI86">
        <v>0</v>
      </c>
      <c r="AJ86">
        <v>0</v>
      </c>
      <c r="AK86">
        <v>13.506812048215403</v>
      </c>
      <c r="AL86">
        <v>0.64921987278212057</v>
      </c>
      <c r="AM86">
        <v>1.3553805170110624</v>
      </c>
      <c r="AN86">
        <v>0</v>
      </c>
      <c r="AO86">
        <v>0</v>
      </c>
      <c r="AP86">
        <v>0.97612210603214344</v>
      </c>
      <c r="AQ86">
        <v>0</v>
      </c>
      <c r="AR86">
        <v>8.973312106032143</v>
      </c>
      <c r="AS86">
        <v>2.6309421790857859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27.411609287110704</v>
      </c>
      <c r="BB86">
        <f t="shared" si="1"/>
        <v>628.36851719879235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163.51813414327441</v>
      </c>
      <c r="L87">
        <v>19.995889358480166</v>
      </c>
      <c r="M87">
        <v>0</v>
      </c>
      <c r="N87">
        <v>29.616871452132667</v>
      </c>
      <c r="O87">
        <v>49.70515912403912</v>
      </c>
      <c r="P87">
        <v>60.960908804666367</v>
      </c>
      <c r="Q87">
        <v>5.4623203771249473</v>
      </c>
      <c r="R87">
        <v>10.568578032094308</v>
      </c>
      <c r="S87">
        <v>6.5755617977528082</v>
      </c>
      <c r="T87">
        <v>0</v>
      </c>
      <c r="U87">
        <v>220.6428720517637</v>
      </c>
      <c r="V87">
        <v>2.9522406709034943</v>
      </c>
      <c r="W87">
        <v>10.19076769192298</v>
      </c>
      <c r="X87">
        <v>37.465942286404378</v>
      </c>
      <c r="Y87">
        <v>0</v>
      </c>
      <c r="Z87">
        <v>1.6646651575871423</v>
      </c>
      <c r="AA87">
        <v>0</v>
      </c>
      <c r="AB87">
        <v>4.4604768515967423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4.8595979999999992</v>
      </c>
      <c r="AI87">
        <v>0</v>
      </c>
      <c r="AJ87">
        <v>0</v>
      </c>
      <c r="AK87">
        <v>13.506812048215403</v>
      </c>
      <c r="AL87">
        <v>0.64921987278212057</v>
      </c>
      <c r="AM87">
        <v>0</v>
      </c>
      <c r="AN87">
        <v>0</v>
      </c>
      <c r="AO87">
        <v>0</v>
      </c>
      <c r="AP87">
        <v>0.97612210603214344</v>
      </c>
      <c r="AQ87">
        <v>0</v>
      </c>
      <c r="AR87">
        <v>3.364992106032143</v>
      </c>
      <c r="AS87">
        <v>2.6309421790857859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27.16030549787699</v>
      </c>
      <c r="BB87">
        <f t="shared" si="1"/>
        <v>622.60776861401371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163.51813414327441</v>
      </c>
      <c r="L88">
        <v>19.995889358480166</v>
      </c>
      <c r="M88">
        <v>0</v>
      </c>
      <c r="N88">
        <v>29.616871452132667</v>
      </c>
      <c r="O88">
        <v>49.70515912403912</v>
      </c>
      <c r="P88">
        <v>60.960908804666367</v>
      </c>
      <c r="Q88">
        <v>5.4623203771249473</v>
      </c>
      <c r="R88">
        <v>10.568578032094308</v>
      </c>
      <c r="S88">
        <v>6.5755617977528082</v>
      </c>
      <c r="T88">
        <v>0</v>
      </c>
      <c r="U88">
        <v>220.6428720517637</v>
      </c>
      <c r="V88">
        <v>2.9522406709034943</v>
      </c>
      <c r="W88">
        <v>10.19076769192298</v>
      </c>
      <c r="X88">
        <v>37.465942286404378</v>
      </c>
      <c r="Y88">
        <v>0</v>
      </c>
      <c r="Z88">
        <v>1.6646651575871423</v>
      </c>
      <c r="AA88">
        <v>0</v>
      </c>
      <c r="AB88">
        <v>4.4604768515967423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13.506812048215403</v>
      </c>
      <c r="AL88">
        <v>0.64921987278212057</v>
      </c>
      <c r="AM88">
        <v>0</v>
      </c>
      <c r="AN88">
        <v>0</v>
      </c>
      <c r="AO88">
        <v>0</v>
      </c>
      <c r="AP88">
        <v>0.97612210603214344</v>
      </c>
      <c r="AQ88">
        <v>0</v>
      </c>
      <c r="AR88">
        <v>3.364992106032143</v>
      </c>
      <c r="AS88">
        <v>2.6309421790857859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26.957174301476989</v>
      </c>
      <c r="BB88">
        <f t="shared" si="1"/>
        <v>617.95130181041361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122.61439583163603</v>
      </c>
      <c r="L89">
        <v>19.975705322216736</v>
      </c>
      <c r="M89">
        <v>0</v>
      </c>
      <c r="N89">
        <v>29.616871452132667</v>
      </c>
      <c r="O89">
        <v>49.70515912403912</v>
      </c>
      <c r="P89">
        <v>60.960908804666367</v>
      </c>
      <c r="Q89">
        <v>1.0026249094803368</v>
      </c>
      <c r="R89">
        <v>4.9796786499621746</v>
      </c>
      <c r="S89">
        <v>2.985216581276199</v>
      </c>
      <c r="T89">
        <v>0</v>
      </c>
      <c r="U89">
        <v>220.6428720517637</v>
      </c>
      <c r="V89">
        <v>2.9522406709034943</v>
      </c>
      <c r="W89">
        <v>10.19076769192298</v>
      </c>
      <c r="X89">
        <v>37.465942286404378</v>
      </c>
      <c r="Y89">
        <v>0</v>
      </c>
      <c r="Z89">
        <v>1.6646651575871423</v>
      </c>
      <c r="AA89">
        <v>0</v>
      </c>
      <c r="AB89">
        <v>4.4604768515967423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13.506812048215403</v>
      </c>
      <c r="AL89">
        <v>0.64921987278212057</v>
      </c>
      <c r="AM89">
        <v>0</v>
      </c>
      <c r="AN89">
        <v>0</v>
      </c>
      <c r="AO89">
        <v>0</v>
      </c>
      <c r="AP89">
        <v>0.97612210603214344</v>
      </c>
      <c r="AQ89">
        <v>0</v>
      </c>
      <c r="AR89">
        <v>3.364992106032143</v>
      </c>
      <c r="AS89">
        <v>2.6309421790857859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24.676446652565318</v>
      </c>
      <c r="BB89">
        <f t="shared" si="1"/>
        <v>565.66916704517007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119.16174720715952</v>
      </c>
      <c r="L90">
        <v>19.975705322216736</v>
      </c>
      <c r="M90">
        <v>0</v>
      </c>
      <c r="N90">
        <v>29.616871452132667</v>
      </c>
      <c r="O90">
        <v>49.70515912403912</v>
      </c>
      <c r="P90">
        <v>60.960908804666367</v>
      </c>
      <c r="Q90">
        <v>1.0026249094803368</v>
      </c>
      <c r="R90">
        <v>4.9796786499621746</v>
      </c>
      <c r="S90">
        <v>2.985216581276199</v>
      </c>
      <c r="T90">
        <v>0</v>
      </c>
      <c r="U90">
        <v>220.6428720517637</v>
      </c>
      <c r="V90">
        <v>2.9522406709034943</v>
      </c>
      <c r="W90">
        <v>10.19076769192298</v>
      </c>
      <c r="X90">
        <v>37.465942286404378</v>
      </c>
      <c r="Y90">
        <v>0</v>
      </c>
      <c r="Z90">
        <v>1.6646651575871423</v>
      </c>
      <c r="AA90">
        <v>0</v>
      </c>
      <c r="AB90">
        <v>6.79364936255479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13.506812048215403</v>
      </c>
      <c r="AL90">
        <v>0.64921987278212057</v>
      </c>
      <c r="AM90">
        <v>0</v>
      </c>
      <c r="AN90">
        <v>0</v>
      </c>
      <c r="AO90">
        <v>0</v>
      </c>
      <c r="AP90">
        <v>0.97612210603214344</v>
      </c>
      <c r="AQ90">
        <v>0</v>
      </c>
      <c r="AR90">
        <v>3.364992106032143</v>
      </c>
      <c r="AS90">
        <v>2.6309421790857859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24.62965255102025</v>
      </c>
      <c r="BB90">
        <f t="shared" si="1"/>
        <v>564.5964850331967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81.663591354479451</v>
      </c>
      <c r="L91">
        <v>19.975705322216736</v>
      </c>
      <c r="M91">
        <v>0</v>
      </c>
      <c r="N91">
        <v>29.616871452132667</v>
      </c>
      <c r="O91">
        <v>49.70515912403912</v>
      </c>
      <c r="P91">
        <v>60.960908804666367</v>
      </c>
      <c r="Q91">
        <v>1.0901707686073459</v>
      </c>
      <c r="R91">
        <v>4.9795204401109219</v>
      </c>
      <c r="S91">
        <v>3.0366212421717043</v>
      </c>
      <c r="T91">
        <v>0</v>
      </c>
      <c r="U91">
        <v>220.6428720517637</v>
      </c>
      <c r="V91">
        <v>0.54252354048964213</v>
      </c>
      <c r="W91">
        <v>4.9984678060413357</v>
      </c>
      <c r="X91">
        <v>39.104571070757665</v>
      </c>
      <c r="Y91">
        <v>0</v>
      </c>
      <c r="Z91">
        <v>1.6646651575871423</v>
      </c>
      <c r="AA91">
        <v>0</v>
      </c>
      <c r="AB91">
        <v>6.79364936255479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13.506812048215403</v>
      </c>
      <c r="AL91">
        <v>0.64921987278212057</v>
      </c>
      <c r="AM91">
        <v>0</v>
      </c>
      <c r="AN91">
        <v>0</v>
      </c>
      <c r="AO91">
        <v>0</v>
      </c>
      <c r="AP91">
        <v>0.91104726361928612</v>
      </c>
      <c r="AQ91">
        <v>0</v>
      </c>
      <c r="AR91">
        <v>2.2433278939678556</v>
      </c>
      <c r="AS91">
        <v>2.6309421790857859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22.769155834371062</v>
      </c>
      <c r="BB91">
        <f t="shared" si="1"/>
        <v>521.94749092091786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79.597171369746889</v>
      </c>
      <c r="L92">
        <v>19.975705322216736</v>
      </c>
      <c r="M92">
        <v>0</v>
      </c>
      <c r="N92">
        <v>29.616871452132667</v>
      </c>
      <c r="O92">
        <v>49.70515912403912</v>
      </c>
      <c r="P92">
        <v>60.960908804666367</v>
      </c>
      <c r="Q92">
        <v>1.0901707686073459</v>
      </c>
      <c r="R92">
        <v>4.9795204401109219</v>
      </c>
      <c r="S92">
        <v>3.0366212421717043</v>
      </c>
      <c r="T92">
        <v>0</v>
      </c>
      <c r="U92">
        <v>220.6428720517637</v>
      </c>
      <c r="V92">
        <v>0</v>
      </c>
      <c r="W92">
        <v>4.9984678060413357</v>
      </c>
      <c r="X92">
        <v>14.496035735050881</v>
      </c>
      <c r="Y92">
        <v>0</v>
      </c>
      <c r="Z92">
        <v>1.6646651575871423</v>
      </c>
      <c r="AA92">
        <v>0</v>
      </c>
      <c r="AB92">
        <v>6.79364936255479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0.72893964809016909</v>
      </c>
      <c r="AI92">
        <v>0</v>
      </c>
      <c r="AJ92">
        <v>0</v>
      </c>
      <c r="AK92">
        <v>13.506812048215403</v>
      </c>
      <c r="AL92">
        <v>0.64921987278212057</v>
      </c>
      <c r="AM92">
        <v>0</v>
      </c>
      <c r="AN92">
        <v>0</v>
      </c>
      <c r="AO92">
        <v>0</v>
      </c>
      <c r="AP92">
        <v>0.91104726361928612</v>
      </c>
      <c r="AQ92">
        <v>0</v>
      </c>
      <c r="AR92">
        <v>2.2433278939678556</v>
      </c>
      <c r="AS92">
        <v>2.6309421790857859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21.661934895274399</v>
      </c>
      <c r="BB92">
        <f t="shared" si="1"/>
        <v>496.56617264717568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79.618142950391643</v>
      </c>
      <c r="L93">
        <v>19.975705322216736</v>
      </c>
      <c r="M93">
        <v>0</v>
      </c>
      <c r="N93">
        <v>29.616871452132667</v>
      </c>
      <c r="O93">
        <v>49.70515912403912</v>
      </c>
      <c r="P93">
        <v>60.960908804666367</v>
      </c>
      <c r="Q93">
        <v>1.0901707686073459</v>
      </c>
      <c r="R93">
        <v>4.9795204401109219</v>
      </c>
      <c r="S93">
        <v>3.0366212421717043</v>
      </c>
      <c r="T93">
        <v>0</v>
      </c>
      <c r="U93">
        <v>220.6428720517637</v>
      </c>
      <c r="V93">
        <v>0</v>
      </c>
      <c r="W93">
        <v>4.9984678060413357</v>
      </c>
      <c r="X93">
        <v>10.99932353033733</v>
      </c>
      <c r="Y93">
        <v>0</v>
      </c>
      <c r="Z93">
        <v>1.6646651575871423</v>
      </c>
      <c r="AA93">
        <v>0</v>
      </c>
      <c r="AB93">
        <v>6.79364936255479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5.3455578519098301</v>
      </c>
      <c r="AI93">
        <v>0</v>
      </c>
      <c r="AJ93">
        <v>0</v>
      </c>
      <c r="AK93">
        <v>13.506812048215403</v>
      </c>
      <c r="AL93">
        <v>0.64921987278212057</v>
      </c>
      <c r="AM93">
        <v>0</v>
      </c>
      <c r="AN93">
        <v>0</v>
      </c>
      <c r="AO93">
        <v>0</v>
      </c>
      <c r="AP93">
        <v>0.91104726361928612</v>
      </c>
      <c r="AQ93">
        <v>0</v>
      </c>
      <c r="AR93">
        <v>2.2433278939678556</v>
      </c>
      <c r="AS93">
        <v>2.6309421790857859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21.709623578107994</v>
      </c>
      <c r="BB93">
        <f t="shared" si="1"/>
        <v>497.65936154409292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86.141714495847793</v>
      </c>
      <c r="L94">
        <v>19.975705322216736</v>
      </c>
      <c r="M94">
        <v>0</v>
      </c>
      <c r="N94">
        <v>29.616871452132667</v>
      </c>
      <c r="O94">
        <v>49.70515912403912</v>
      </c>
      <c r="P94">
        <v>60.960908804666367</v>
      </c>
      <c r="Q94">
        <v>2.8364538382672522</v>
      </c>
      <c r="R94">
        <v>4.9795204401109219</v>
      </c>
      <c r="S94">
        <v>3.0366212421717043</v>
      </c>
      <c r="T94">
        <v>0</v>
      </c>
      <c r="U94">
        <v>220.6428720517637</v>
      </c>
      <c r="V94">
        <v>0</v>
      </c>
      <c r="W94">
        <v>4.9984678060413357</v>
      </c>
      <c r="X94">
        <v>10.99932353033733</v>
      </c>
      <c r="Y94">
        <v>0</v>
      </c>
      <c r="Z94">
        <v>1.6646651575871423</v>
      </c>
      <c r="AA94">
        <v>0</v>
      </c>
      <c r="AB94">
        <v>6.79364936255479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5.3455578519098301</v>
      </c>
      <c r="AI94">
        <v>0</v>
      </c>
      <c r="AJ94">
        <v>0</v>
      </c>
      <c r="AK94">
        <v>13.506812048215403</v>
      </c>
      <c r="AL94">
        <v>0.64921987278212057</v>
      </c>
      <c r="AM94">
        <v>0</v>
      </c>
      <c r="AN94">
        <v>0</v>
      </c>
      <c r="AO94">
        <v>0</v>
      </c>
      <c r="AP94">
        <v>0.91104726361928612</v>
      </c>
      <c r="AQ94">
        <v>0</v>
      </c>
      <c r="AR94">
        <v>2.2433278939678556</v>
      </c>
      <c r="AS94">
        <v>2.6309421790857859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22.055303501019843</v>
      </c>
      <c r="BB94">
        <f t="shared" si="1"/>
        <v>505.58353623629711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88.426274916597308</v>
      </c>
      <c r="L95">
        <v>20.726368919386129</v>
      </c>
      <c r="M95">
        <v>0</v>
      </c>
      <c r="N95">
        <v>29.616871452132667</v>
      </c>
      <c r="O95">
        <v>49.70515912403912</v>
      </c>
      <c r="P95">
        <v>60.960908804666367</v>
      </c>
      <c r="Q95">
        <v>2.9111790336046752</v>
      </c>
      <c r="R95">
        <v>5.2797580977780765</v>
      </c>
      <c r="S95">
        <v>3.1717036790921753</v>
      </c>
      <c r="T95">
        <v>0</v>
      </c>
      <c r="U95">
        <v>220.6428720517637</v>
      </c>
      <c r="V95">
        <v>0</v>
      </c>
      <c r="W95">
        <v>4.9982608695652173</v>
      </c>
      <c r="X95">
        <v>10.99932353033733</v>
      </c>
      <c r="Y95">
        <v>0</v>
      </c>
      <c r="Z95">
        <v>1.6646651575871423</v>
      </c>
      <c r="AA95">
        <v>0</v>
      </c>
      <c r="AB95">
        <v>6.79364936255479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5.3455578519098301</v>
      </c>
      <c r="AI95">
        <v>0</v>
      </c>
      <c r="AJ95">
        <v>0</v>
      </c>
      <c r="AK95">
        <v>13.506812048215403</v>
      </c>
      <c r="AL95">
        <v>0.64921987278212057</v>
      </c>
      <c r="AM95">
        <v>0</v>
      </c>
      <c r="AN95">
        <v>0</v>
      </c>
      <c r="AO95">
        <v>0</v>
      </c>
      <c r="AP95">
        <v>0.91104726361928612</v>
      </c>
      <c r="AQ95">
        <v>0</v>
      </c>
      <c r="AR95">
        <v>4.2062399999999993</v>
      </c>
      <c r="AS95">
        <v>2.6309421790857859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22.285536834175151</v>
      </c>
      <c r="BB95">
        <f t="shared" si="1"/>
        <v>510.86127738054194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88.414901633199804</v>
      </c>
      <c r="L96">
        <v>20.726368919386129</v>
      </c>
      <c r="M96">
        <v>0</v>
      </c>
      <c r="N96">
        <v>29.616871452132667</v>
      </c>
      <c r="O96">
        <v>49.70515912403912</v>
      </c>
      <c r="P96">
        <v>60.960908804666367</v>
      </c>
      <c r="Q96">
        <v>2.9245029568710734</v>
      </c>
      <c r="R96">
        <v>5.427803821629813</v>
      </c>
      <c r="S96">
        <v>3.2590468557116021</v>
      </c>
      <c r="T96">
        <v>0</v>
      </c>
      <c r="U96">
        <v>220.6428720517637</v>
      </c>
      <c r="V96">
        <v>0</v>
      </c>
      <c r="W96">
        <v>4.9982608695652173</v>
      </c>
      <c r="X96">
        <v>19.703488468880405</v>
      </c>
      <c r="Y96">
        <v>0</v>
      </c>
      <c r="Z96">
        <v>1.6646651575871423</v>
      </c>
      <c r="AA96">
        <v>0</v>
      </c>
      <c r="AB96">
        <v>6.79364936255479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5.3455578519098301</v>
      </c>
      <c r="AI96">
        <v>0</v>
      </c>
      <c r="AJ96">
        <v>0</v>
      </c>
      <c r="AK96">
        <v>13.506812048215403</v>
      </c>
      <c r="AL96">
        <v>0.64921987278212057</v>
      </c>
      <c r="AM96">
        <v>0</v>
      </c>
      <c r="AN96">
        <v>0</v>
      </c>
      <c r="AO96">
        <v>0</v>
      </c>
      <c r="AP96">
        <v>0.91104726361928612</v>
      </c>
      <c r="AQ96">
        <v>0</v>
      </c>
      <c r="AR96">
        <v>2.2433278939678556</v>
      </c>
      <c r="AS96">
        <v>2.6309421790857859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22.577241995360325</v>
      </c>
      <c r="BB96">
        <f t="shared" si="1"/>
        <v>517.54816459220774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88.426274916597308</v>
      </c>
      <c r="L97">
        <v>20.95665534183653</v>
      </c>
      <c r="M97">
        <v>0</v>
      </c>
      <c r="N97">
        <v>29.616871452132667</v>
      </c>
      <c r="O97">
        <v>49.70515912403912</v>
      </c>
      <c r="P97">
        <v>60.960908804666367</v>
      </c>
      <c r="Q97">
        <v>2.9245029568710734</v>
      </c>
      <c r="R97">
        <v>5.2800795899401836</v>
      </c>
      <c r="S97">
        <v>3.3805467978687038</v>
      </c>
      <c r="T97">
        <v>0</v>
      </c>
      <c r="U97">
        <v>220.6428720517637</v>
      </c>
      <c r="V97">
        <v>0</v>
      </c>
      <c r="W97">
        <v>4.9982608695652173</v>
      </c>
      <c r="X97">
        <v>11.002087682672233</v>
      </c>
      <c r="Y97">
        <v>0</v>
      </c>
      <c r="Z97">
        <v>1.6646651575871423</v>
      </c>
      <c r="AA97">
        <v>0</v>
      </c>
      <c r="AB97">
        <v>6.79364936255479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5.3455578519098301</v>
      </c>
      <c r="AI97">
        <v>0</v>
      </c>
      <c r="AJ97">
        <v>0</v>
      </c>
      <c r="AK97">
        <v>13.506812048215403</v>
      </c>
      <c r="AL97">
        <v>0.64921987278212057</v>
      </c>
      <c r="AM97">
        <v>0</v>
      </c>
      <c r="AN97">
        <v>0</v>
      </c>
      <c r="AO97">
        <v>0</v>
      </c>
      <c r="AP97">
        <v>0.91104726361928612</v>
      </c>
      <c r="AQ97">
        <v>0</v>
      </c>
      <c r="AR97">
        <v>2.2433278939678556</v>
      </c>
      <c r="AS97">
        <v>2.6309421790857859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22.222528642898808</v>
      </c>
      <c r="BB97">
        <f t="shared" si="1"/>
        <v>509.4169125747764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88.414901633199804</v>
      </c>
      <c r="L98">
        <v>27.644656480286415</v>
      </c>
      <c r="M98">
        <v>0</v>
      </c>
      <c r="N98">
        <v>29.616871452132667</v>
      </c>
      <c r="O98">
        <v>49.70515912403912</v>
      </c>
      <c r="P98">
        <v>60.960908804666367</v>
      </c>
      <c r="Q98">
        <v>2.9245029568710734</v>
      </c>
      <c r="R98">
        <v>5.2800795899401836</v>
      </c>
      <c r="S98">
        <v>3.3805467978687038</v>
      </c>
      <c r="T98">
        <v>0</v>
      </c>
      <c r="U98">
        <v>220.6428720517637</v>
      </c>
      <c r="V98">
        <v>0</v>
      </c>
      <c r="W98">
        <v>4.9982608695652173</v>
      </c>
      <c r="X98">
        <v>11.002087682672233</v>
      </c>
      <c r="Y98">
        <v>0</v>
      </c>
      <c r="Z98">
        <v>1.6646651575871423</v>
      </c>
      <c r="AA98">
        <v>0</v>
      </c>
      <c r="AB98">
        <v>6.79364936255479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5.3455578519098301</v>
      </c>
      <c r="AI98">
        <v>0</v>
      </c>
      <c r="AJ98">
        <v>0</v>
      </c>
      <c r="AK98">
        <v>13.506812048215403</v>
      </c>
      <c r="AL98">
        <v>0.64921987278212057</v>
      </c>
      <c r="AM98">
        <v>0</v>
      </c>
      <c r="AN98">
        <v>0</v>
      </c>
      <c r="AO98">
        <v>0</v>
      </c>
      <c r="AP98">
        <v>0.91104726361928612</v>
      </c>
      <c r="AQ98">
        <v>0</v>
      </c>
      <c r="AR98">
        <v>3.364992106032143</v>
      </c>
      <c r="AS98">
        <v>2.6309421790857859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22.548497251304287</v>
      </c>
      <c r="BB98">
        <f t="shared" si="1"/>
        <v>516.88923603348758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2.7932241170822039</v>
      </c>
      <c r="L99">
        <f t="shared" si="2"/>
        <v>0.77155820162387534</v>
      </c>
      <c r="M99">
        <f t="shared" si="2"/>
        <v>0</v>
      </c>
      <c r="N99">
        <f t="shared" si="2"/>
        <v>0.71040189415993826</v>
      </c>
      <c r="O99">
        <f t="shared" si="2"/>
        <v>1.1929238189769387</v>
      </c>
      <c r="P99">
        <f t="shared" si="2"/>
        <v>1.4630618113119929</v>
      </c>
      <c r="Q99">
        <f t="shared" si="2"/>
        <v>8.7474116731491761E-2</v>
      </c>
      <c r="R99">
        <f t="shared" si="2"/>
        <v>0.18057067285363887</v>
      </c>
      <c r="S99">
        <f t="shared" si="2"/>
        <v>0.11250283938501388</v>
      </c>
      <c r="T99">
        <f t="shared" si="2"/>
        <v>0</v>
      </c>
      <c r="U99">
        <f t="shared" si="2"/>
        <v>5.2668971912625002</v>
      </c>
      <c r="V99">
        <f t="shared" si="2"/>
        <v>4.2040126467921449E-2</v>
      </c>
      <c r="W99">
        <f t="shared" si="2"/>
        <v>0.15769131114311807</v>
      </c>
      <c r="X99">
        <f t="shared" si="2"/>
        <v>0.55596981111449606</v>
      </c>
      <c r="Y99">
        <f t="shared" si="2"/>
        <v>0</v>
      </c>
      <c r="Z99">
        <f t="shared" si="2"/>
        <v>3.6416995257774948E-2</v>
      </c>
      <c r="AA99">
        <f t="shared" si="2"/>
        <v>2.2269447548006669E-2</v>
      </c>
      <c r="AB99">
        <f t="shared" si="2"/>
        <v>5.3216919963681865E-2</v>
      </c>
      <c r="AC99">
        <f t="shared" si="2"/>
        <v>0</v>
      </c>
      <c r="AD99">
        <f t="shared" si="2"/>
        <v>3.0768974835185748E-2</v>
      </c>
      <c r="AE99">
        <f t="shared" si="2"/>
        <v>6.9243090105823399E-2</v>
      </c>
      <c r="AF99">
        <f t="shared" si="2"/>
        <v>0</v>
      </c>
      <c r="AG99">
        <f t="shared" si="2"/>
        <v>0</v>
      </c>
      <c r="AH99">
        <f t="shared" si="2"/>
        <v>0.17342690368988725</v>
      </c>
      <c r="AI99">
        <f t="shared" si="2"/>
        <v>1.3826054373669383E-2</v>
      </c>
      <c r="AJ99">
        <f t="shared" si="2"/>
        <v>0</v>
      </c>
      <c r="AK99">
        <f t="shared" si="2"/>
        <v>0.32416348915716897</v>
      </c>
      <c r="AL99">
        <f t="shared" si="2"/>
        <v>9.0743247548405404E-2</v>
      </c>
      <c r="AM99">
        <f t="shared" si="2"/>
        <v>3.4223358054529307E-2</v>
      </c>
      <c r="AN99">
        <f t="shared" si="2"/>
        <v>0</v>
      </c>
      <c r="AO99">
        <f t="shared" si="2"/>
        <v>0</v>
      </c>
      <c r="AP99">
        <f t="shared" si="2"/>
        <v>1.9229603871843033E-2</v>
      </c>
      <c r="AQ99">
        <f t="shared" si="2"/>
        <v>0</v>
      </c>
      <c r="AR99">
        <f t="shared" si="2"/>
        <v>8.0058767893967903E-2</v>
      </c>
      <c r="AS99">
        <f t="shared" si="2"/>
        <v>7.438391113337503E-2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0.60009278303784075</v>
      </c>
      <c r="BB99">
        <f t="shared" si="1"/>
        <v>13.756193892508604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4.8946405767553713</v>
      </c>
      <c r="L3">
        <v>310.00406015037595</v>
      </c>
      <c r="M3">
        <v>27.779991015274032</v>
      </c>
      <c r="N3">
        <v>35.794879873437289</v>
      </c>
      <c r="O3">
        <v>0</v>
      </c>
      <c r="P3">
        <v>37.728759686503835</v>
      </c>
      <c r="Q3">
        <v>2.7332482053639606</v>
      </c>
      <c r="R3">
        <v>2.9973890339425586</v>
      </c>
      <c r="S3">
        <v>3.7687809905418046</v>
      </c>
      <c r="T3">
        <v>0</v>
      </c>
      <c r="U3">
        <v>17.126092327669554</v>
      </c>
      <c r="V3">
        <v>0</v>
      </c>
      <c r="W3">
        <v>2.0034782608695649</v>
      </c>
      <c r="X3">
        <v>8.9979123173277653</v>
      </c>
      <c r="Y3">
        <v>0</v>
      </c>
      <c r="Z3">
        <v>2.0107057887706112</v>
      </c>
      <c r="AA3">
        <v>0</v>
      </c>
      <c r="AB3">
        <v>0</v>
      </c>
      <c r="AC3">
        <v>0</v>
      </c>
      <c r="AD3">
        <v>0.41009987476518472</v>
      </c>
      <c r="AE3">
        <v>0</v>
      </c>
      <c r="AF3">
        <v>2.7468576627008972</v>
      </c>
      <c r="AG3">
        <v>13.173285610519724</v>
      </c>
      <c r="AH3">
        <v>0</v>
      </c>
      <c r="AI3">
        <v>0</v>
      </c>
      <c r="AJ3">
        <v>0</v>
      </c>
      <c r="AK3">
        <v>16.315967637445208</v>
      </c>
      <c r="AL3">
        <v>0</v>
      </c>
      <c r="AM3">
        <v>0</v>
      </c>
      <c r="AN3">
        <v>0.71345006011271139</v>
      </c>
      <c r="AO3">
        <v>0</v>
      </c>
      <c r="AP3">
        <v>0.70741958088081813</v>
      </c>
      <c r="AQ3">
        <v>0</v>
      </c>
      <c r="AR3">
        <v>10.669276735963265</v>
      </c>
      <c r="AS3">
        <v>3.1778466950532245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21.056923139122603</v>
      </c>
      <c r="BB3">
        <f>SUM(B3:AZ3)-BA3</f>
        <v>482.69721894515078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4.8945600421333078</v>
      </c>
      <c r="L4">
        <v>310.00406015037595</v>
      </c>
      <c r="M4">
        <v>27.779991015274032</v>
      </c>
      <c r="N4">
        <v>35.794879873437289</v>
      </c>
      <c r="O4">
        <v>0</v>
      </c>
      <c r="P4">
        <v>37.728759686503835</v>
      </c>
      <c r="Q4">
        <v>2.7332482053639606</v>
      </c>
      <c r="R4">
        <v>2.9973890339425586</v>
      </c>
      <c r="S4">
        <v>3.7687809905418046</v>
      </c>
      <c r="T4">
        <v>0</v>
      </c>
      <c r="U4">
        <v>17.126092327669554</v>
      </c>
      <c r="V4">
        <v>0</v>
      </c>
      <c r="W4">
        <v>2.0034782608695649</v>
      </c>
      <c r="X4">
        <v>8.9979123173277653</v>
      </c>
      <c r="Y4">
        <v>0</v>
      </c>
      <c r="Z4">
        <v>2.0107057887706112</v>
      </c>
      <c r="AA4">
        <v>0</v>
      </c>
      <c r="AB4">
        <v>0</v>
      </c>
      <c r="AC4">
        <v>0</v>
      </c>
      <c r="AD4">
        <v>0.41009987476518472</v>
      </c>
      <c r="AE4">
        <v>0</v>
      </c>
      <c r="AF4">
        <v>2.7468576627008972</v>
      </c>
      <c r="AG4">
        <v>13.173285610519724</v>
      </c>
      <c r="AH4">
        <v>0</v>
      </c>
      <c r="AI4">
        <v>0</v>
      </c>
      <c r="AJ4">
        <v>0</v>
      </c>
      <c r="AK4">
        <v>16.315967637445208</v>
      </c>
      <c r="AL4">
        <v>0</v>
      </c>
      <c r="AM4">
        <v>0</v>
      </c>
      <c r="AN4">
        <v>0.71345006011271139</v>
      </c>
      <c r="AO4">
        <v>0</v>
      </c>
      <c r="AP4">
        <v>0.70741958088081813</v>
      </c>
      <c r="AQ4">
        <v>0</v>
      </c>
      <c r="AR4">
        <v>10.669276735963265</v>
      </c>
      <c r="AS4">
        <v>3.1778466950532245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21.056919772775395</v>
      </c>
      <c r="BB4">
        <f t="shared" ref="BB4:BB67" si="0">SUM(B4:AZ4)-BA4</f>
        <v>482.69714177687592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4.8946405767553713</v>
      </c>
      <c r="L5">
        <v>310.00406015037595</v>
      </c>
      <c r="M5">
        <v>27.779991015274032</v>
      </c>
      <c r="N5">
        <v>35.794879873437289</v>
      </c>
      <c r="O5">
        <v>0</v>
      </c>
      <c r="P5">
        <v>37.728759686503835</v>
      </c>
      <c r="Q5">
        <v>2.7332482053639606</v>
      </c>
      <c r="R5">
        <v>5.7925923244812338</v>
      </c>
      <c r="S5">
        <v>3.9035022107367716</v>
      </c>
      <c r="T5">
        <v>0</v>
      </c>
      <c r="U5">
        <v>17.126092327669554</v>
      </c>
      <c r="V5">
        <v>0</v>
      </c>
      <c r="W5">
        <v>2.0034782608695649</v>
      </c>
      <c r="X5">
        <v>8.9979123173277653</v>
      </c>
      <c r="Y5">
        <v>0</v>
      </c>
      <c r="Z5">
        <v>2.0107057887706112</v>
      </c>
      <c r="AA5">
        <v>0</v>
      </c>
      <c r="AB5">
        <v>0</v>
      </c>
      <c r="AC5">
        <v>0</v>
      </c>
      <c r="AD5">
        <v>0.41009987476518472</v>
      </c>
      <c r="AE5">
        <v>0</v>
      </c>
      <c r="AF5">
        <v>2.7468576627008972</v>
      </c>
      <c r="AG5">
        <v>13.173285610519724</v>
      </c>
      <c r="AH5">
        <v>0</v>
      </c>
      <c r="AI5">
        <v>0</v>
      </c>
      <c r="AJ5">
        <v>0</v>
      </c>
      <c r="AK5">
        <v>16.315967637445208</v>
      </c>
      <c r="AL5">
        <v>0</v>
      </c>
      <c r="AM5">
        <v>0</v>
      </c>
      <c r="AN5">
        <v>0.71345006011271139</v>
      </c>
      <c r="AO5">
        <v>0</v>
      </c>
      <c r="AP5">
        <v>0.70741958088081813</v>
      </c>
      <c r="AQ5">
        <v>0</v>
      </c>
      <c r="AR5">
        <v>4.0644865280734699</v>
      </c>
      <c r="AS5">
        <v>5.1175712844917545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20.984394240820006</v>
      </c>
      <c r="BB5">
        <f t="shared" si="0"/>
        <v>481.03460673573574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4.8945600421333078</v>
      </c>
      <c r="L6">
        <v>310.00406015037595</v>
      </c>
      <c r="M6">
        <v>27.779991015274032</v>
      </c>
      <c r="N6">
        <v>35.794879873437289</v>
      </c>
      <c r="O6">
        <v>0</v>
      </c>
      <c r="P6">
        <v>37.728759686503835</v>
      </c>
      <c r="Q6">
        <v>2.7332482053639606</v>
      </c>
      <c r="R6">
        <v>5.7925923244812338</v>
      </c>
      <c r="S6">
        <v>3.9035022107367716</v>
      </c>
      <c r="T6">
        <v>0</v>
      </c>
      <c r="U6">
        <v>17.126092327669554</v>
      </c>
      <c r="V6">
        <v>0</v>
      </c>
      <c r="W6">
        <v>2.0034782608695649</v>
      </c>
      <c r="X6">
        <v>8.9979123173277653</v>
      </c>
      <c r="Y6">
        <v>0</v>
      </c>
      <c r="Z6">
        <v>2.0107057887706112</v>
      </c>
      <c r="AA6">
        <v>0</v>
      </c>
      <c r="AB6">
        <v>0</v>
      </c>
      <c r="AC6">
        <v>0</v>
      </c>
      <c r="AD6">
        <v>0.41009987476518472</v>
      </c>
      <c r="AE6">
        <v>0</v>
      </c>
      <c r="AF6">
        <v>2.7468576627008972</v>
      </c>
      <c r="AG6">
        <v>13.173285610519724</v>
      </c>
      <c r="AH6">
        <v>0</v>
      </c>
      <c r="AI6">
        <v>0</v>
      </c>
      <c r="AJ6">
        <v>0</v>
      </c>
      <c r="AK6">
        <v>16.315967637445208</v>
      </c>
      <c r="AL6">
        <v>0</v>
      </c>
      <c r="AM6">
        <v>0</v>
      </c>
      <c r="AN6">
        <v>0.71345006011271139</v>
      </c>
      <c r="AO6">
        <v>0</v>
      </c>
      <c r="AP6">
        <v>0.70741958088081813</v>
      </c>
      <c r="AQ6">
        <v>0</v>
      </c>
      <c r="AR6">
        <v>1.5241825280734711</v>
      </c>
      <c r="AS6">
        <v>5.1175712844917545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20.878206167272804</v>
      </c>
      <c r="BB6">
        <f t="shared" si="0"/>
        <v>478.60041027466087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4.8946405767553713</v>
      </c>
      <c r="L7">
        <v>310.00406015037595</v>
      </c>
      <c r="M7">
        <v>27.779991015274032</v>
      </c>
      <c r="N7">
        <v>35.794879873437289</v>
      </c>
      <c r="O7">
        <v>0</v>
      </c>
      <c r="P7">
        <v>37.728759686503835</v>
      </c>
      <c r="Q7">
        <v>2.7332482053639606</v>
      </c>
      <c r="R7">
        <v>5.7925923244812338</v>
      </c>
      <c r="S7">
        <v>3.9035022107367716</v>
      </c>
      <c r="T7">
        <v>0</v>
      </c>
      <c r="U7">
        <v>17.126092327669554</v>
      </c>
      <c r="V7">
        <v>0</v>
      </c>
      <c r="W7">
        <v>2.0034782608695649</v>
      </c>
      <c r="X7">
        <v>8.9979123173277653</v>
      </c>
      <c r="Y7">
        <v>0</v>
      </c>
      <c r="Z7">
        <v>2.0107057887706112</v>
      </c>
      <c r="AA7">
        <v>0</v>
      </c>
      <c r="AB7">
        <v>0</v>
      </c>
      <c r="AC7">
        <v>0</v>
      </c>
      <c r="AD7">
        <v>0.41009987476518472</v>
      </c>
      <c r="AE7">
        <v>0</v>
      </c>
      <c r="AF7">
        <v>2.7468576627008972</v>
      </c>
      <c r="AG7">
        <v>13.173285610519724</v>
      </c>
      <c r="AH7">
        <v>0</v>
      </c>
      <c r="AI7">
        <v>0</v>
      </c>
      <c r="AJ7">
        <v>0</v>
      </c>
      <c r="AK7">
        <v>16.315967637445208</v>
      </c>
      <c r="AL7">
        <v>0</v>
      </c>
      <c r="AM7">
        <v>0</v>
      </c>
      <c r="AN7">
        <v>0.71345006011271139</v>
      </c>
      <c r="AO7">
        <v>0</v>
      </c>
      <c r="AP7">
        <v>0.70741958088081813</v>
      </c>
      <c r="AQ7">
        <v>0</v>
      </c>
      <c r="AR7">
        <v>1.5241825280734711</v>
      </c>
      <c r="AS7">
        <v>5.1175712844917545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20.878209533620005</v>
      </c>
      <c r="BB7">
        <f t="shared" si="0"/>
        <v>478.60048744293573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4.8945600421333078</v>
      </c>
      <c r="L8">
        <v>310.00406015037595</v>
      </c>
      <c r="M8">
        <v>27.779991015274032</v>
      </c>
      <c r="N8">
        <v>35.794879873437289</v>
      </c>
      <c r="O8">
        <v>0</v>
      </c>
      <c r="P8">
        <v>37.728759686503835</v>
      </c>
      <c r="Q8">
        <v>2.7332482053639606</v>
      </c>
      <c r="R8">
        <v>6.5340665664469464</v>
      </c>
      <c r="S8">
        <v>3.9035022107367716</v>
      </c>
      <c r="T8">
        <v>0</v>
      </c>
      <c r="U8">
        <v>17.126092327669554</v>
      </c>
      <c r="V8">
        <v>0</v>
      </c>
      <c r="W8">
        <v>2.0034782608695649</v>
      </c>
      <c r="X8">
        <v>8.9979123173277653</v>
      </c>
      <c r="Y8">
        <v>0</v>
      </c>
      <c r="Z8">
        <v>2.0107057887706112</v>
      </c>
      <c r="AA8">
        <v>0</v>
      </c>
      <c r="AB8">
        <v>0</v>
      </c>
      <c r="AC8">
        <v>0</v>
      </c>
      <c r="AD8">
        <v>0.41009987476518472</v>
      </c>
      <c r="AE8">
        <v>0</v>
      </c>
      <c r="AF8">
        <v>2.7468576627008972</v>
      </c>
      <c r="AG8">
        <v>13.173285610519724</v>
      </c>
      <c r="AH8">
        <v>0</v>
      </c>
      <c r="AI8">
        <v>0</v>
      </c>
      <c r="AJ8">
        <v>0</v>
      </c>
      <c r="AK8">
        <v>16.315967637445208</v>
      </c>
      <c r="AL8">
        <v>0</v>
      </c>
      <c r="AM8">
        <v>0</v>
      </c>
      <c r="AN8">
        <v>0.71345006011271139</v>
      </c>
      <c r="AO8">
        <v>0</v>
      </c>
      <c r="AP8">
        <v>0.70741958088081813</v>
      </c>
      <c r="AQ8">
        <v>0</v>
      </c>
      <c r="AR8">
        <v>1.5241825280734711</v>
      </c>
      <c r="AS8">
        <v>5.1175712844917545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20.909199790586971</v>
      </c>
      <c r="BB8">
        <f t="shared" si="0"/>
        <v>479.31089089331243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4.8946405767553713</v>
      </c>
      <c r="L9">
        <v>310.00406015037595</v>
      </c>
      <c r="M9">
        <v>27.779991015274032</v>
      </c>
      <c r="N9">
        <v>35.794879873437289</v>
      </c>
      <c r="O9">
        <v>0</v>
      </c>
      <c r="P9">
        <v>37.728759686503835</v>
      </c>
      <c r="Q9">
        <v>2.7332482053639606</v>
      </c>
      <c r="R9">
        <v>6.5340665664469464</v>
      </c>
      <c r="S9">
        <v>3.9035022107367716</v>
      </c>
      <c r="T9">
        <v>0</v>
      </c>
      <c r="U9">
        <v>17.126092327669554</v>
      </c>
      <c r="V9">
        <v>0</v>
      </c>
      <c r="W9">
        <v>2.0034782608695649</v>
      </c>
      <c r="X9">
        <v>8.9979123173277653</v>
      </c>
      <c r="Y9">
        <v>0</v>
      </c>
      <c r="Z9">
        <v>2.0107057887706112</v>
      </c>
      <c r="AA9">
        <v>0</v>
      </c>
      <c r="AB9">
        <v>0</v>
      </c>
      <c r="AC9">
        <v>0</v>
      </c>
      <c r="AD9">
        <v>0.41009987476518472</v>
      </c>
      <c r="AE9">
        <v>0</v>
      </c>
      <c r="AF9">
        <v>2.7468576627008972</v>
      </c>
      <c r="AG9">
        <v>13.173285610519724</v>
      </c>
      <c r="AH9">
        <v>0</v>
      </c>
      <c r="AI9">
        <v>0</v>
      </c>
      <c r="AJ9">
        <v>0</v>
      </c>
      <c r="AK9">
        <v>16.315967637445208</v>
      </c>
      <c r="AL9">
        <v>0</v>
      </c>
      <c r="AM9">
        <v>0</v>
      </c>
      <c r="AN9">
        <v>0.71345006011271139</v>
      </c>
      <c r="AO9">
        <v>0</v>
      </c>
      <c r="AP9">
        <v>0.70741958088081813</v>
      </c>
      <c r="AQ9">
        <v>0</v>
      </c>
      <c r="AR9">
        <v>1.5241825280734711</v>
      </c>
      <c r="AS9">
        <v>2.9714931175120016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20.819497089554417</v>
      </c>
      <c r="BB9">
        <f t="shared" si="0"/>
        <v>477.25459596198726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4.8945600421333078</v>
      </c>
      <c r="L10">
        <v>310.00406015037595</v>
      </c>
      <c r="M10">
        <v>27.779991015274032</v>
      </c>
      <c r="N10">
        <v>35.794879873437289</v>
      </c>
      <c r="O10">
        <v>0</v>
      </c>
      <c r="P10">
        <v>37.728759686503835</v>
      </c>
      <c r="Q10">
        <v>3.1858615730416791</v>
      </c>
      <c r="R10">
        <v>6.5340665664469464</v>
      </c>
      <c r="S10">
        <v>3.9035022107367716</v>
      </c>
      <c r="T10">
        <v>0</v>
      </c>
      <c r="U10">
        <v>17.126092327669554</v>
      </c>
      <c r="V10">
        <v>0</v>
      </c>
      <c r="W10">
        <v>2.0034782608695649</v>
      </c>
      <c r="X10">
        <v>8.9979123173277653</v>
      </c>
      <c r="Y10">
        <v>0</v>
      </c>
      <c r="Z10">
        <v>2.0107057887706112</v>
      </c>
      <c r="AA10">
        <v>0</v>
      </c>
      <c r="AB10">
        <v>0</v>
      </c>
      <c r="AC10">
        <v>0</v>
      </c>
      <c r="AD10">
        <v>0.41009987476518472</v>
      </c>
      <c r="AE10">
        <v>0</v>
      </c>
      <c r="AF10">
        <v>2.7468576627008972</v>
      </c>
      <c r="AG10">
        <v>13.173285610519724</v>
      </c>
      <c r="AH10">
        <v>0</v>
      </c>
      <c r="AI10">
        <v>0</v>
      </c>
      <c r="AJ10">
        <v>0</v>
      </c>
      <c r="AK10">
        <v>16.315967637445208</v>
      </c>
      <c r="AL10">
        <v>0</v>
      </c>
      <c r="AM10">
        <v>0</v>
      </c>
      <c r="AN10">
        <v>0.71345006011271139</v>
      </c>
      <c r="AO10">
        <v>0</v>
      </c>
      <c r="AP10">
        <v>0.70741958088081813</v>
      </c>
      <c r="AQ10">
        <v>0</v>
      </c>
      <c r="AR10">
        <v>1.5241825280734711</v>
      </c>
      <c r="AS10">
        <v>2.9714931175120016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20.838412961976147</v>
      </c>
      <c r="BB10">
        <f t="shared" si="0"/>
        <v>477.68821292262123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4.8946405767553713</v>
      </c>
      <c r="L11">
        <v>310.00406015037595</v>
      </c>
      <c r="M11">
        <v>28.9943985262097</v>
      </c>
      <c r="N11">
        <v>37.361719891463153</v>
      </c>
      <c r="O11">
        <v>0</v>
      </c>
      <c r="P11">
        <v>37.728759686503835</v>
      </c>
      <c r="Q11">
        <v>3.4566714152484597</v>
      </c>
      <c r="R11">
        <v>6.6474304605750563</v>
      </c>
      <c r="S11">
        <v>4.0716439311006054</v>
      </c>
      <c r="T11">
        <v>0</v>
      </c>
      <c r="U11">
        <v>17.126092327669554</v>
      </c>
      <c r="V11">
        <v>0</v>
      </c>
      <c r="W11">
        <v>2.0034782608695649</v>
      </c>
      <c r="X11">
        <v>8.9979123173277653</v>
      </c>
      <c r="Y11">
        <v>0</v>
      </c>
      <c r="Z11">
        <v>2.0107057887706112</v>
      </c>
      <c r="AA11">
        <v>0</v>
      </c>
      <c r="AB11">
        <v>0</v>
      </c>
      <c r="AC11">
        <v>0</v>
      </c>
      <c r="AD11">
        <v>0.41009987476518472</v>
      </c>
      <c r="AE11">
        <v>0</v>
      </c>
      <c r="AF11">
        <v>2.7468576627008972</v>
      </c>
      <c r="AG11">
        <v>13.173285610519724</v>
      </c>
      <c r="AH11">
        <v>0</v>
      </c>
      <c r="AI11">
        <v>0</v>
      </c>
      <c r="AJ11">
        <v>0</v>
      </c>
      <c r="AK11">
        <v>16.315967637445208</v>
      </c>
      <c r="AL11">
        <v>0</v>
      </c>
      <c r="AM11">
        <v>0</v>
      </c>
      <c r="AN11">
        <v>0.73273235535378833</v>
      </c>
      <c r="AO11">
        <v>0</v>
      </c>
      <c r="AP11">
        <v>0.90392494886245023</v>
      </c>
      <c r="AQ11">
        <v>0</v>
      </c>
      <c r="AR11">
        <v>2.0322432640367349</v>
      </c>
      <c r="AS11">
        <v>2.9714931175120016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21.008016124209913</v>
      </c>
      <c r="BB11">
        <f t="shared" si="0"/>
        <v>481.57610167985564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4.8945600421333078</v>
      </c>
      <c r="L12">
        <v>310.00406015037595</v>
      </c>
      <c r="M12">
        <v>28.001827588103218</v>
      </c>
      <c r="N12">
        <v>35.825529843707017</v>
      </c>
      <c r="O12">
        <v>0</v>
      </c>
      <c r="P12">
        <v>37.728759686503835</v>
      </c>
      <c r="Q12">
        <v>3.4566714152484597</v>
      </c>
      <c r="R12">
        <v>6.6474304605750563</v>
      </c>
      <c r="S12">
        <v>4.0716439311006054</v>
      </c>
      <c r="T12">
        <v>0</v>
      </c>
      <c r="U12">
        <v>17.126092327669554</v>
      </c>
      <c r="V12">
        <v>0</v>
      </c>
      <c r="W12">
        <v>2.0034782608695649</v>
      </c>
      <c r="X12">
        <v>8.9979123173277653</v>
      </c>
      <c r="Y12">
        <v>0</v>
      </c>
      <c r="Z12">
        <v>2.0107057887706112</v>
      </c>
      <c r="AA12">
        <v>0</v>
      </c>
      <c r="AB12">
        <v>0</v>
      </c>
      <c r="AC12">
        <v>0</v>
      </c>
      <c r="AD12">
        <v>0.41009987476518472</v>
      </c>
      <c r="AE12">
        <v>0</v>
      </c>
      <c r="AF12">
        <v>2.7468576627008972</v>
      </c>
      <c r="AG12">
        <v>13.173285610519724</v>
      </c>
      <c r="AH12">
        <v>0</v>
      </c>
      <c r="AI12">
        <v>0</v>
      </c>
      <c r="AJ12">
        <v>0</v>
      </c>
      <c r="AK12">
        <v>16.315967637445208</v>
      </c>
      <c r="AL12">
        <v>0</v>
      </c>
      <c r="AM12">
        <v>0</v>
      </c>
      <c r="AN12">
        <v>0.73273235535378833</v>
      </c>
      <c r="AO12">
        <v>0</v>
      </c>
      <c r="AP12">
        <v>0.90392494886245023</v>
      </c>
      <c r="AQ12">
        <v>0</v>
      </c>
      <c r="AR12">
        <v>2.0322432640367349</v>
      </c>
      <c r="AS12">
        <v>2.9714931175120016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20.902310548653656</v>
      </c>
      <c r="BB12">
        <f t="shared" si="0"/>
        <v>479.15296573492725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4.8946405767553713</v>
      </c>
      <c r="L13">
        <v>310.00406015037595</v>
      </c>
      <c r="M13">
        <v>27.999365554313204</v>
      </c>
      <c r="N13">
        <v>35.800852304465757</v>
      </c>
      <c r="O13">
        <v>0</v>
      </c>
      <c r="P13">
        <v>37.728759686503835</v>
      </c>
      <c r="Q13">
        <v>3.4566714152484597</v>
      </c>
      <c r="R13">
        <v>6.5340665664469464</v>
      </c>
      <c r="S13">
        <v>4.0716439311006054</v>
      </c>
      <c r="T13">
        <v>0</v>
      </c>
      <c r="U13">
        <v>16.950843555460853</v>
      </c>
      <c r="V13">
        <v>0</v>
      </c>
      <c r="W13">
        <v>2.0034782608695649</v>
      </c>
      <c r="X13">
        <v>8.9979123173277653</v>
      </c>
      <c r="Y13">
        <v>0</v>
      </c>
      <c r="Z13">
        <v>2.0107057887706112</v>
      </c>
      <c r="AA13">
        <v>0</v>
      </c>
      <c r="AB13">
        <v>0</v>
      </c>
      <c r="AC13">
        <v>0</v>
      </c>
      <c r="AD13">
        <v>0.41009987476518472</v>
      </c>
      <c r="AE13">
        <v>0</v>
      </c>
      <c r="AF13">
        <v>2.7468576627008972</v>
      </c>
      <c r="AG13">
        <v>13.173285610519724</v>
      </c>
      <c r="AH13">
        <v>0</v>
      </c>
      <c r="AI13">
        <v>0</v>
      </c>
      <c r="AJ13">
        <v>0</v>
      </c>
      <c r="AK13">
        <v>16.315967637445208</v>
      </c>
      <c r="AL13">
        <v>0</v>
      </c>
      <c r="AM13">
        <v>0</v>
      </c>
      <c r="AN13">
        <v>0.73273235535378833</v>
      </c>
      <c r="AO13">
        <v>0</v>
      </c>
      <c r="AP13">
        <v>0.90392494886245023</v>
      </c>
      <c r="AQ13">
        <v>0</v>
      </c>
      <c r="AR13">
        <v>2.0322432640367349</v>
      </c>
      <c r="AS13">
        <v>2.9714931175120016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20.889115471395268</v>
      </c>
      <c r="BB13">
        <f t="shared" si="0"/>
        <v>478.85048910743961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4.8945600421333078</v>
      </c>
      <c r="L14">
        <v>310.00406015037595</v>
      </c>
      <c r="M14">
        <v>28.044604079599424</v>
      </c>
      <c r="N14">
        <v>35.800852304465757</v>
      </c>
      <c r="O14">
        <v>0</v>
      </c>
      <c r="P14">
        <v>37.728759686503835</v>
      </c>
      <c r="Q14">
        <v>3.4566714152484597</v>
      </c>
      <c r="R14">
        <v>6.5340665664469464</v>
      </c>
      <c r="S14">
        <v>4.0716439311006054</v>
      </c>
      <c r="T14">
        <v>0</v>
      </c>
      <c r="U14">
        <v>16.950843555460853</v>
      </c>
      <c r="V14">
        <v>0</v>
      </c>
      <c r="W14">
        <v>2.0034782608695649</v>
      </c>
      <c r="X14">
        <v>8.9979123173277653</v>
      </c>
      <c r="Y14">
        <v>0</v>
      </c>
      <c r="Z14">
        <v>2.0107057887706112</v>
      </c>
      <c r="AA14">
        <v>0</v>
      </c>
      <c r="AB14">
        <v>0</v>
      </c>
      <c r="AC14">
        <v>0</v>
      </c>
      <c r="AD14">
        <v>0.41009987476518472</v>
      </c>
      <c r="AE14">
        <v>0</v>
      </c>
      <c r="AF14">
        <v>2.7468576627008972</v>
      </c>
      <c r="AG14">
        <v>13.173285610519724</v>
      </c>
      <c r="AH14">
        <v>0</v>
      </c>
      <c r="AI14">
        <v>0</v>
      </c>
      <c r="AJ14">
        <v>0</v>
      </c>
      <c r="AK14">
        <v>16.315967637445208</v>
      </c>
      <c r="AL14">
        <v>0</v>
      </c>
      <c r="AM14">
        <v>0</v>
      </c>
      <c r="AN14">
        <v>0.73273235535378833</v>
      </c>
      <c r="AO14">
        <v>0</v>
      </c>
      <c r="AP14">
        <v>0.90392494886245023</v>
      </c>
      <c r="AQ14">
        <v>0</v>
      </c>
      <c r="AR14">
        <v>1.5241825280734711</v>
      </c>
      <c r="AS14">
        <v>2.9714931175120016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20.869766136641765</v>
      </c>
      <c r="BB14">
        <f t="shared" si="0"/>
        <v>478.40693569689404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4.8946405767553713</v>
      </c>
      <c r="L15">
        <v>310.00406015037595</v>
      </c>
      <c r="M15">
        <v>27.999365554313204</v>
      </c>
      <c r="N15">
        <v>35.800852304465757</v>
      </c>
      <c r="O15">
        <v>0</v>
      </c>
      <c r="P15">
        <v>37.728759686503835</v>
      </c>
      <c r="Q15">
        <v>3.4566714152484597</v>
      </c>
      <c r="R15">
        <v>6.5340665664469464</v>
      </c>
      <c r="S15">
        <v>4.0716439311006054</v>
      </c>
      <c r="T15">
        <v>0</v>
      </c>
      <c r="U15">
        <v>16.950843555460853</v>
      </c>
      <c r="V15">
        <v>0</v>
      </c>
      <c r="W15">
        <v>2.0034782608695649</v>
      </c>
      <c r="X15">
        <v>8.9979123173277653</v>
      </c>
      <c r="Y15">
        <v>0</v>
      </c>
      <c r="Z15">
        <v>2.0107057887706112</v>
      </c>
      <c r="AA15">
        <v>0</v>
      </c>
      <c r="AB15">
        <v>0</v>
      </c>
      <c r="AC15">
        <v>0</v>
      </c>
      <c r="AD15">
        <v>0.41009987476518472</v>
      </c>
      <c r="AE15">
        <v>0</v>
      </c>
      <c r="AF15">
        <v>2.7468576627008972</v>
      </c>
      <c r="AG15">
        <v>13.173285610519724</v>
      </c>
      <c r="AH15">
        <v>0</v>
      </c>
      <c r="AI15">
        <v>0</v>
      </c>
      <c r="AJ15">
        <v>0</v>
      </c>
      <c r="AK15">
        <v>16.315967637445208</v>
      </c>
      <c r="AL15">
        <v>0</v>
      </c>
      <c r="AM15">
        <v>0</v>
      </c>
      <c r="AN15">
        <v>0.73273235535378833</v>
      </c>
      <c r="AO15">
        <v>0</v>
      </c>
      <c r="AP15">
        <v>0.90392494886245023</v>
      </c>
      <c r="AQ15">
        <v>0</v>
      </c>
      <c r="AR15">
        <v>2.2015967359632644</v>
      </c>
      <c r="AS15">
        <v>2.9714931175120016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20.896194446521797</v>
      </c>
      <c r="BB15">
        <f t="shared" si="0"/>
        <v>479.01276360423964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4.8945600421333078</v>
      </c>
      <c r="L16">
        <v>310.00406015037595</v>
      </c>
      <c r="M16">
        <v>27.999365554313204</v>
      </c>
      <c r="N16">
        <v>35.800852304465757</v>
      </c>
      <c r="O16">
        <v>0</v>
      </c>
      <c r="P16">
        <v>37.728759686503835</v>
      </c>
      <c r="Q16">
        <v>3.4566714152484597</v>
      </c>
      <c r="R16">
        <v>6.5340665664469464</v>
      </c>
      <c r="S16">
        <v>4.0716439311006054</v>
      </c>
      <c r="T16">
        <v>0</v>
      </c>
      <c r="U16">
        <v>16.950843555460853</v>
      </c>
      <c r="V16">
        <v>0</v>
      </c>
      <c r="W16">
        <v>2.0034782608695649</v>
      </c>
      <c r="X16">
        <v>8.9979123173277653</v>
      </c>
      <c r="Y16">
        <v>0</v>
      </c>
      <c r="Z16">
        <v>2.0107057887706112</v>
      </c>
      <c r="AA16">
        <v>0</v>
      </c>
      <c r="AB16">
        <v>0</v>
      </c>
      <c r="AC16">
        <v>0</v>
      </c>
      <c r="AD16">
        <v>0.41009987476518472</v>
      </c>
      <c r="AE16">
        <v>0</v>
      </c>
      <c r="AF16">
        <v>2.7468576627008972</v>
      </c>
      <c r="AG16">
        <v>13.173285610519724</v>
      </c>
      <c r="AH16">
        <v>0</v>
      </c>
      <c r="AI16">
        <v>0</v>
      </c>
      <c r="AJ16">
        <v>0</v>
      </c>
      <c r="AK16">
        <v>16.315967637445208</v>
      </c>
      <c r="AL16">
        <v>0</v>
      </c>
      <c r="AM16">
        <v>0</v>
      </c>
      <c r="AN16">
        <v>0.73273235535378833</v>
      </c>
      <c r="AO16">
        <v>0</v>
      </c>
      <c r="AP16">
        <v>0.90392494886245023</v>
      </c>
      <c r="AQ16">
        <v>0</v>
      </c>
      <c r="AR16">
        <v>2.2015967359632644</v>
      </c>
      <c r="AS16">
        <v>2.9714931175120016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20.896191080174596</v>
      </c>
      <c r="BB16">
        <f t="shared" si="0"/>
        <v>479.01268643596478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4.8946405767553713</v>
      </c>
      <c r="L17">
        <v>310.00406015037595</v>
      </c>
      <c r="M17">
        <v>28.191710593331067</v>
      </c>
      <c r="N17">
        <v>35.796663896593607</v>
      </c>
      <c r="O17">
        <v>0</v>
      </c>
      <c r="P17">
        <v>37.728759686503835</v>
      </c>
      <c r="Q17">
        <v>3.4949770947664582</v>
      </c>
      <c r="R17">
        <v>6.5986173484266448</v>
      </c>
      <c r="S17">
        <v>4.1009366137578294</v>
      </c>
      <c r="T17">
        <v>0</v>
      </c>
      <c r="U17">
        <v>16.950843555460853</v>
      </c>
      <c r="V17">
        <v>0</v>
      </c>
      <c r="W17">
        <v>2.0032566371681417</v>
      </c>
      <c r="X17">
        <v>8.9969450349225628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0.41009987476518472</v>
      </c>
      <c r="AE17">
        <v>0</v>
      </c>
      <c r="AF17">
        <v>2.7468576627008972</v>
      </c>
      <c r="AG17">
        <v>13.173285610519724</v>
      </c>
      <c r="AH17">
        <v>0</v>
      </c>
      <c r="AI17">
        <v>0</v>
      </c>
      <c r="AJ17">
        <v>0</v>
      </c>
      <c r="AK17">
        <v>16.315967637445208</v>
      </c>
      <c r="AL17">
        <v>0</v>
      </c>
      <c r="AM17">
        <v>0</v>
      </c>
      <c r="AN17">
        <v>0.73273235535378833</v>
      </c>
      <c r="AO17">
        <v>0</v>
      </c>
      <c r="AP17">
        <v>0.90392494886245023</v>
      </c>
      <c r="AQ17">
        <v>0</v>
      </c>
      <c r="AR17">
        <v>2.2015967359632644</v>
      </c>
      <c r="AS17">
        <v>2.9714931175120016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20.825486029683503</v>
      </c>
      <c r="BB17">
        <f t="shared" si="0"/>
        <v>477.39188310150143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4.8945600421333078</v>
      </c>
      <c r="L18">
        <v>310.00406015037595</v>
      </c>
      <c r="M18">
        <v>28.191710593331067</v>
      </c>
      <c r="N18">
        <v>35.796663896593607</v>
      </c>
      <c r="O18">
        <v>0</v>
      </c>
      <c r="P18">
        <v>37.728759686503835</v>
      </c>
      <c r="Q18">
        <v>3.4949770947664582</v>
      </c>
      <c r="R18">
        <v>6.5986173484266448</v>
      </c>
      <c r="S18">
        <v>4.1009366137578294</v>
      </c>
      <c r="T18">
        <v>0</v>
      </c>
      <c r="U18">
        <v>16.950843555460853</v>
      </c>
      <c r="V18">
        <v>0</v>
      </c>
      <c r="W18">
        <v>2.0032566371681417</v>
      </c>
      <c r="X18">
        <v>8.9969450349225628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0.41009987476518472</v>
      </c>
      <c r="AE18">
        <v>0</v>
      </c>
      <c r="AF18">
        <v>2.7468576627008972</v>
      </c>
      <c r="AG18">
        <v>13.173285610519724</v>
      </c>
      <c r="AH18">
        <v>0</v>
      </c>
      <c r="AI18">
        <v>0</v>
      </c>
      <c r="AJ18">
        <v>0</v>
      </c>
      <c r="AK18">
        <v>16.315967637445208</v>
      </c>
      <c r="AL18">
        <v>0</v>
      </c>
      <c r="AM18">
        <v>0</v>
      </c>
      <c r="AN18">
        <v>0.73273235535378833</v>
      </c>
      <c r="AO18">
        <v>0</v>
      </c>
      <c r="AP18">
        <v>0.90392494886245023</v>
      </c>
      <c r="AQ18">
        <v>0</v>
      </c>
      <c r="AR18">
        <v>2.2015967359632644</v>
      </c>
      <c r="AS18">
        <v>2.9714931175120016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20.825482663336295</v>
      </c>
      <c r="BB18">
        <f t="shared" si="0"/>
        <v>477.39180593322658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4.8946405767553713</v>
      </c>
      <c r="L19">
        <v>310.00406015037595</v>
      </c>
      <c r="M19">
        <v>27.780923899585709</v>
      </c>
      <c r="N19">
        <v>35.801570074949858</v>
      </c>
      <c r="O19">
        <v>0</v>
      </c>
      <c r="P19">
        <v>37.728759686503835</v>
      </c>
      <c r="Q19">
        <v>3.4949770947664582</v>
      </c>
      <c r="R19">
        <v>6.5986173484266448</v>
      </c>
      <c r="S19">
        <v>4.1009366137578294</v>
      </c>
      <c r="T19">
        <v>0</v>
      </c>
      <c r="U19">
        <v>16.950843555460853</v>
      </c>
      <c r="V19">
        <v>0</v>
      </c>
      <c r="W19">
        <v>2.0032566371681417</v>
      </c>
      <c r="X19">
        <v>8.9969450349225628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0.41009987476518472</v>
      </c>
      <c r="AE19">
        <v>0</v>
      </c>
      <c r="AF19">
        <v>2.7468576627008972</v>
      </c>
      <c r="AG19">
        <v>13.173285610519724</v>
      </c>
      <c r="AH19">
        <v>0</v>
      </c>
      <c r="AI19">
        <v>0</v>
      </c>
      <c r="AJ19">
        <v>0</v>
      </c>
      <c r="AK19">
        <v>16.315967637445208</v>
      </c>
      <c r="AL19">
        <v>0</v>
      </c>
      <c r="AM19">
        <v>1.6377059510540597</v>
      </c>
      <c r="AN19">
        <v>0.73273235535378833</v>
      </c>
      <c r="AO19">
        <v>0</v>
      </c>
      <c r="AP19">
        <v>0.90392494886245023</v>
      </c>
      <c r="AQ19">
        <v>0</v>
      </c>
      <c r="AR19">
        <v>2.2015967359632644</v>
      </c>
      <c r="AS19">
        <v>2.9714931175120016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20.876976332894298</v>
      </c>
      <c r="BB19">
        <f t="shared" si="0"/>
        <v>478.57221823395554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4.8841092813534308</v>
      </c>
      <c r="L20">
        <v>310.00406015037595</v>
      </c>
      <c r="M20">
        <v>27.780923899585709</v>
      </c>
      <c r="N20">
        <v>35.801570074949858</v>
      </c>
      <c r="O20">
        <v>0</v>
      </c>
      <c r="P20">
        <v>37.728759686503835</v>
      </c>
      <c r="Q20">
        <v>3.4967940404399389</v>
      </c>
      <c r="R20">
        <v>6.495119862309874</v>
      </c>
      <c r="S20">
        <v>3.9955176134805352</v>
      </c>
      <c r="T20">
        <v>0</v>
      </c>
      <c r="U20">
        <v>16.950843555460853</v>
      </c>
      <c r="V20">
        <v>0</v>
      </c>
      <c r="W20">
        <v>2.0032566371681417</v>
      </c>
      <c r="X20">
        <v>8.9969450349225628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0.41009987476518472</v>
      </c>
      <c r="AE20">
        <v>0</v>
      </c>
      <c r="AF20">
        <v>2.7468576627008972</v>
      </c>
      <c r="AG20">
        <v>13.173285610519724</v>
      </c>
      <c r="AH20">
        <v>0</v>
      </c>
      <c r="AI20">
        <v>0</v>
      </c>
      <c r="AJ20">
        <v>0</v>
      </c>
      <c r="AK20">
        <v>16.315967637445208</v>
      </c>
      <c r="AL20">
        <v>0</v>
      </c>
      <c r="AM20">
        <v>1.6377059510540597</v>
      </c>
      <c r="AN20">
        <v>0.73273235535378833</v>
      </c>
      <c r="AO20">
        <v>0</v>
      </c>
      <c r="AP20">
        <v>0.90392494886245023</v>
      </c>
      <c r="AQ20">
        <v>0</v>
      </c>
      <c r="AR20">
        <v>2.2015967359632644</v>
      </c>
      <c r="AS20">
        <v>2.9714931175120016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20.867879363944372</v>
      </c>
      <c r="BB20">
        <f t="shared" si="0"/>
        <v>478.36368436678293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4.8946405767553713</v>
      </c>
      <c r="L21">
        <v>310.00406015037595</v>
      </c>
      <c r="M21">
        <v>27.780923899585709</v>
      </c>
      <c r="N21">
        <v>35.801570074949858</v>
      </c>
      <c r="O21">
        <v>0</v>
      </c>
      <c r="P21">
        <v>37.728759686503835</v>
      </c>
      <c r="Q21">
        <v>3.4949770947664582</v>
      </c>
      <c r="R21">
        <v>6.6891438319324665</v>
      </c>
      <c r="S21">
        <v>4.0930936694040785</v>
      </c>
      <c r="T21">
        <v>0</v>
      </c>
      <c r="U21">
        <v>16.950843555460853</v>
      </c>
      <c r="V21">
        <v>0</v>
      </c>
      <c r="W21">
        <v>2.0032566371681417</v>
      </c>
      <c r="X21">
        <v>8.9969450349225628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0.41009987476518472</v>
      </c>
      <c r="AE21">
        <v>0</v>
      </c>
      <c r="AF21">
        <v>2.7468576627008972</v>
      </c>
      <c r="AG21">
        <v>13.173285610519724</v>
      </c>
      <c r="AH21">
        <v>0</v>
      </c>
      <c r="AI21">
        <v>0</v>
      </c>
      <c r="AJ21">
        <v>0</v>
      </c>
      <c r="AK21">
        <v>16.315967637445208</v>
      </c>
      <c r="AL21">
        <v>0</v>
      </c>
      <c r="AM21">
        <v>1.6377059510540597</v>
      </c>
      <c r="AN21">
        <v>0.73273235535378833</v>
      </c>
      <c r="AO21">
        <v>0</v>
      </c>
      <c r="AP21">
        <v>0.70741958088081813</v>
      </c>
      <c r="AQ21">
        <v>0</v>
      </c>
      <c r="AR21">
        <v>3.0483647359632644</v>
      </c>
      <c r="AS21">
        <v>2.9714931175120016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20.907613482849221</v>
      </c>
      <c r="BB21">
        <f t="shared" si="0"/>
        <v>479.27452725517105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4.8945600421333078</v>
      </c>
      <c r="L22">
        <v>310.00406015037595</v>
      </c>
      <c r="M22">
        <v>27.780923899585709</v>
      </c>
      <c r="N22">
        <v>35.801570074949858</v>
      </c>
      <c r="O22">
        <v>0</v>
      </c>
      <c r="P22">
        <v>37.728759686503835</v>
      </c>
      <c r="Q22">
        <v>3.4949770947664582</v>
      </c>
      <c r="R22">
        <v>6.6891438319324665</v>
      </c>
      <c r="S22">
        <v>4.0930936694040785</v>
      </c>
      <c r="T22">
        <v>0</v>
      </c>
      <c r="U22">
        <v>16.950843555460853</v>
      </c>
      <c r="V22">
        <v>0</v>
      </c>
      <c r="W22">
        <v>2.0032566371681417</v>
      </c>
      <c r="X22">
        <v>8.9969450349225628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0.41009987476518472</v>
      </c>
      <c r="AE22">
        <v>0</v>
      </c>
      <c r="AF22">
        <v>2.7468576627008972</v>
      </c>
      <c r="AG22">
        <v>13.173285610519724</v>
      </c>
      <c r="AH22">
        <v>0</v>
      </c>
      <c r="AI22">
        <v>0</v>
      </c>
      <c r="AJ22">
        <v>0</v>
      </c>
      <c r="AK22">
        <v>16.315967637445208</v>
      </c>
      <c r="AL22">
        <v>0</v>
      </c>
      <c r="AM22">
        <v>1.6377059510540597</v>
      </c>
      <c r="AN22">
        <v>0.73273235535378833</v>
      </c>
      <c r="AO22">
        <v>0</v>
      </c>
      <c r="AP22">
        <v>0.70741958088081813</v>
      </c>
      <c r="AQ22">
        <v>0</v>
      </c>
      <c r="AR22">
        <v>3.0483647359632644</v>
      </c>
      <c r="AS22">
        <v>2.9714931175120016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20.907610116502013</v>
      </c>
      <c r="BB22">
        <f t="shared" si="0"/>
        <v>479.27445008689619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4.873673275870047</v>
      </c>
      <c r="L23">
        <v>310.00406015037595</v>
      </c>
      <c r="M23">
        <v>20.686315125488239</v>
      </c>
      <c r="N23">
        <v>32.285281874204237</v>
      </c>
      <c r="O23">
        <v>0</v>
      </c>
      <c r="P23">
        <v>37.728759686503835</v>
      </c>
      <c r="Q23">
        <v>3.4947924223534748</v>
      </c>
      <c r="R23">
        <v>6.0501926685372052</v>
      </c>
      <c r="S23">
        <v>3.8310140618218265</v>
      </c>
      <c r="T23">
        <v>0</v>
      </c>
      <c r="U23">
        <v>16.950843555460853</v>
      </c>
      <c r="V23">
        <v>0</v>
      </c>
      <c r="W23">
        <v>2.0032566371681417</v>
      </c>
      <c r="X23">
        <v>8.9969450349225628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0.41009987476518472</v>
      </c>
      <c r="AE23">
        <v>0</v>
      </c>
      <c r="AF23">
        <v>2.7468576627008972</v>
      </c>
      <c r="AG23">
        <v>13.173285610519724</v>
      </c>
      <c r="AH23">
        <v>0.88076543727822998</v>
      </c>
      <c r="AI23">
        <v>0</v>
      </c>
      <c r="AJ23">
        <v>0</v>
      </c>
      <c r="AK23">
        <v>16.315967637445208</v>
      </c>
      <c r="AL23">
        <v>0</v>
      </c>
      <c r="AM23">
        <v>1.6377059510540597</v>
      </c>
      <c r="AN23">
        <v>0.73273235535378833</v>
      </c>
      <c r="AO23">
        <v>0</v>
      </c>
      <c r="AP23">
        <v>0.70741958088081813</v>
      </c>
      <c r="AQ23">
        <v>0</v>
      </c>
      <c r="AR23">
        <v>3.0483647359632644</v>
      </c>
      <c r="AS23">
        <v>2.9714931175120016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20.462346745868274</v>
      </c>
      <c r="BB23">
        <f t="shared" si="0"/>
        <v>469.06747971031132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4.8737179138970985</v>
      </c>
      <c r="L24">
        <v>310.00406015037595</v>
      </c>
      <c r="M24">
        <v>25.881650925765463</v>
      </c>
      <c r="N24">
        <v>35.794879873437289</v>
      </c>
      <c r="O24">
        <v>0</v>
      </c>
      <c r="P24">
        <v>37.728759686503835</v>
      </c>
      <c r="Q24">
        <v>3.4947924223534748</v>
      </c>
      <c r="R24">
        <v>3.1310740077365873</v>
      </c>
      <c r="S24">
        <v>3.8263049568445062</v>
      </c>
      <c r="T24">
        <v>0</v>
      </c>
      <c r="U24">
        <v>16.950843555460853</v>
      </c>
      <c r="V24">
        <v>0</v>
      </c>
      <c r="W24">
        <v>2.0032566371681417</v>
      </c>
      <c r="X24">
        <v>8.9969450349225628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0.41009987476518472</v>
      </c>
      <c r="AE24">
        <v>0</v>
      </c>
      <c r="AF24">
        <v>2.7468576627008972</v>
      </c>
      <c r="AG24">
        <v>13.173285610519724</v>
      </c>
      <c r="AH24">
        <v>7.2516360817157173</v>
      </c>
      <c r="AI24">
        <v>0</v>
      </c>
      <c r="AJ24">
        <v>0</v>
      </c>
      <c r="AK24">
        <v>16.315967637445208</v>
      </c>
      <c r="AL24">
        <v>0</v>
      </c>
      <c r="AM24">
        <v>1.6377059510540597</v>
      </c>
      <c r="AN24">
        <v>0.73273235535378833</v>
      </c>
      <c r="AO24">
        <v>0</v>
      </c>
      <c r="AP24">
        <v>0.58951610394489662</v>
      </c>
      <c r="AQ24">
        <v>4.8482146758505529</v>
      </c>
      <c r="AR24">
        <v>3.0483647359632644</v>
      </c>
      <c r="AS24">
        <v>2.9714931175120016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21.168028244999938</v>
      </c>
      <c r="BB24">
        <f t="shared" si="0"/>
        <v>485.24413072629125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4.873673275870047</v>
      </c>
      <c r="L25">
        <v>310.00406015037595</v>
      </c>
      <c r="M25">
        <v>27.779991015274032</v>
      </c>
      <c r="N25">
        <v>35.794879873437289</v>
      </c>
      <c r="O25">
        <v>0</v>
      </c>
      <c r="P25">
        <v>37.728759686503835</v>
      </c>
      <c r="Q25">
        <v>3.4947924223534748</v>
      </c>
      <c r="R25">
        <v>3.1310740077365873</v>
      </c>
      <c r="S25">
        <v>3.8263049568445062</v>
      </c>
      <c r="T25">
        <v>0</v>
      </c>
      <c r="U25">
        <v>16.571715688169132</v>
      </c>
      <c r="V25">
        <v>0</v>
      </c>
      <c r="W25">
        <v>2.0032566371681417</v>
      </c>
      <c r="X25">
        <v>8.9955688442416157</v>
      </c>
      <c r="Y25">
        <v>0</v>
      </c>
      <c r="Z25">
        <v>0</v>
      </c>
      <c r="AA25">
        <v>0</v>
      </c>
      <c r="AB25">
        <v>1.035795</v>
      </c>
      <c r="AC25">
        <v>0</v>
      </c>
      <c r="AD25">
        <v>0.41009987476518472</v>
      </c>
      <c r="AE25">
        <v>0</v>
      </c>
      <c r="AF25">
        <v>2.7468576627008972</v>
      </c>
      <c r="AG25">
        <v>13.173285610519724</v>
      </c>
      <c r="AH25">
        <v>10.363673918284283</v>
      </c>
      <c r="AI25">
        <v>0</v>
      </c>
      <c r="AJ25">
        <v>0</v>
      </c>
      <c r="AK25">
        <v>16.315967637445208</v>
      </c>
      <c r="AL25">
        <v>0</v>
      </c>
      <c r="AM25">
        <v>3.2754119021081194</v>
      </c>
      <c r="AN25">
        <v>0.73273235535378833</v>
      </c>
      <c r="AO25">
        <v>0</v>
      </c>
      <c r="AP25">
        <v>0.58951610394489662</v>
      </c>
      <c r="AQ25">
        <v>4.8482146758505529</v>
      </c>
      <c r="AR25">
        <v>3.0483647359632644</v>
      </c>
      <c r="AS25">
        <v>2.9714931175120016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21.47330744657123</v>
      </c>
      <c r="BB25">
        <f t="shared" si="0"/>
        <v>492.24218170585146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4.8737179138970985</v>
      </c>
      <c r="L26">
        <v>310.00406015037595</v>
      </c>
      <c r="M26">
        <v>27.779991015274032</v>
      </c>
      <c r="N26">
        <v>35.794879873437289</v>
      </c>
      <c r="O26">
        <v>0</v>
      </c>
      <c r="P26">
        <v>37.728759686503835</v>
      </c>
      <c r="Q26">
        <v>2.4520081638643716</v>
      </c>
      <c r="R26">
        <v>3.0164170214323653</v>
      </c>
      <c r="S26">
        <v>1.5042685774811173</v>
      </c>
      <c r="T26">
        <v>0</v>
      </c>
      <c r="U26">
        <v>16.571715688169132</v>
      </c>
      <c r="V26">
        <v>0</v>
      </c>
      <c r="W26">
        <v>2.0041401844808124</v>
      </c>
      <c r="X26">
        <v>8.9955688442416157</v>
      </c>
      <c r="Y26">
        <v>0</v>
      </c>
      <c r="Z26">
        <v>0</v>
      </c>
      <c r="AA26">
        <v>0</v>
      </c>
      <c r="AB26">
        <v>1.035795</v>
      </c>
      <c r="AC26">
        <v>0</v>
      </c>
      <c r="AD26">
        <v>0.41009987476518472</v>
      </c>
      <c r="AE26">
        <v>1.5937367374243374</v>
      </c>
      <c r="AF26">
        <v>2.7468576627008972</v>
      </c>
      <c r="AG26">
        <v>13.173285610519724</v>
      </c>
      <c r="AH26">
        <v>14.503271849822584</v>
      </c>
      <c r="AI26">
        <v>0</v>
      </c>
      <c r="AJ26">
        <v>0</v>
      </c>
      <c r="AK26">
        <v>16.315967637445208</v>
      </c>
      <c r="AL26">
        <v>0</v>
      </c>
      <c r="AM26">
        <v>3.2754119021081194</v>
      </c>
      <c r="AN26">
        <v>0.73273235535378833</v>
      </c>
      <c r="AO26">
        <v>0</v>
      </c>
      <c r="AP26">
        <v>0.51091389271550824</v>
      </c>
      <c r="AQ26">
        <v>9.6964296620747223</v>
      </c>
      <c r="AR26">
        <v>3.0483647359632644</v>
      </c>
      <c r="AS26">
        <v>2.9714931175120016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21.766927283186099</v>
      </c>
      <c r="BB26">
        <f t="shared" si="0"/>
        <v>498.97295987437701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8.1404081870482763</v>
      </c>
      <c r="L27">
        <v>400.005436728939</v>
      </c>
      <c r="M27">
        <v>27.779991015274032</v>
      </c>
      <c r="N27">
        <v>35.794879873437289</v>
      </c>
      <c r="O27">
        <v>0</v>
      </c>
      <c r="P27">
        <v>37.728759686503835</v>
      </c>
      <c r="Q27">
        <v>4.3633598952336703</v>
      </c>
      <c r="R27">
        <v>8.0836354555108727</v>
      </c>
      <c r="S27">
        <v>7.3587552125516131</v>
      </c>
      <c r="T27">
        <v>0</v>
      </c>
      <c r="U27">
        <v>16.571715688169132</v>
      </c>
      <c r="V27">
        <v>3.4231554639355783</v>
      </c>
      <c r="W27">
        <v>7.6195834874907096</v>
      </c>
      <c r="X27">
        <v>33.718973280227054</v>
      </c>
      <c r="Y27">
        <v>0</v>
      </c>
      <c r="Z27">
        <v>0.33748</v>
      </c>
      <c r="AA27">
        <v>0</v>
      </c>
      <c r="AB27">
        <v>1.035795</v>
      </c>
      <c r="AC27">
        <v>0</v>
      </c>
      <c r="AD27">
        <v>0.41009987476518472</v>
      </c>
      <c r="AE27">
        <v>5.0999578100605296</v>
      </c>
      <c r="AF27">
        <v>2.7468576627008972</v>
      </c>
      <c r="AG27">
        <v>13.173285610519724</v>
      </c>
      <c r="AH27">
        <v>14.503271849822584</v>
      </c>
      <c r="AI27">
        <v>0</v>
      </c>
      <c r="AJ27">
        <v>0</v>
      </c>
      <c r="AK27">
        <v>16.315967637445208</v>
      </c>
      <c r="AL27">
        <v>0</v>
      </c>
      <c r="AM27">
        <v>4.9131178531621789</v>
      </c>
      <c r="AN27">
        <v>0.73273235535378833</v>
      </c>
      <c r="AO27">
        <v>0</v>
      </c>
      <c r="AP27">
        <v>0.70741958088081813</v>
      </c>
      <c r="AQ27">
        <v>9.6964296620747223</v>
      </c>
      <c r="AR27">
        <v>3.0483647359632644</v>
      </c>
      <c r="AS27">
        <v>2.9714931175120016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27.850542737087459</v>
      </c>
      <c r="BB27">
        <f t="shared" si="0"/>
        <v>638.43038398749422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9.3508065961282671</v>
      </c>
      <c r="L28">
        <v>480.00500119474316</v>
      </c>
      <c r="M28">
        <v>27.779991015274032</v>
      </c>
      <c r="N28">
        <v>35.794879873437289</v>
      </c>
      <c r="O28">
        <v>0</v>
      </c>
      <c r="P28">
        <v>37.728759686503835</v>
      </c>
      <c r="Q28">
        <v>6.609746047749943</v>
      </c>
      <c r="R28">
        <v>10.86317785742197</v>
      </c>
      <c r="S28">
        <v>7.9953822267787515</v>
      </c>
      <c r="T28">
        <v>0</v>
      </c>
      <c r="U28">
        <v>16.571715688169132</v>
      </c>
      <c r="V28">
        <v>5.359806953350156</v>
      </c>
      <c r="W28">
        <v>6.2190667976424345</v>
      </c>
      <c r="X28">
        <v>37.048365178415054</v>
      </c>
      <c r="Y28">
        <v>0</v>
      </c>
      <c r="Z28">
        <v>2.0107057887706112</v>
      </c>
      <c r="AA28">
        <v>0</v>
      </c>
      <c r="AB28">
        <v>1.035795</v>
      </c>
      <c r="AC28">
        <v>0</v>
      </c>
      <c r="AD28">
        <v>0.41009987476518472</v>
      </c>
      <c r="AE28">
        <v>5.0999578100605296</v>
      </c>
      <c r="AF28">
        <v>2.7468576627008972</v>
      </c>
      <c r="AG28">
        <v>13.173285610519724</v>
      </c>
      <c r="AH28">
        <v>14.503271849822584</v>
      </c>
      <c r="AI28">
        <v>0</v>
      </c>
      <c r="AJ28">
        <v>0</v>
      </c>
      <c r="AK28">
        <v>16.315967637445208</v>
      </c>
      <c r="AL28">
        <v>0</v>
      </c>
      <c r="AM28">
        <v>4.9131178531621789</v>
      </c>
      <c r="AN28">
        <v>0.73273235535378833</v>
      </c>
      <c r="AO28">
        <v>0</v>
      </c>
      <c r="AP28">
        <v>0.70741958088081813</v>
      </c>
      <c r="AQ28">
        <v>9.6964296620747223</v>
      </c>
      <c r="AR28">
        <v>3.0483647359632644</v>
      </c>
      <c r="AS28">
        <v>2.9714931175120016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31.713333861964145</v>
      </c>
      <c r="BB28">
        <f t="shared" si="0"/>
        <v>726.97886379268084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9.3507858700641648</v>
      </c>
      <c r="L29">
        <v>550.00425758472068</v>
      </c>
      <c r="M29">
        <v>27.779991015274032</v>
      </c>
      <c r="N29">
        <v>35.794879873437289</v>
      </c>
      <c r="O29">
        <v>0</v>
      </c>
      <c r="P29">
        <v>37.728759686503835</v>
      </c>
      <c r="Q29">
        <v>6.609746047749943</v>
      </c>
      <c r="R29">
        <v>12.80116826158422</v>
      </c>
      <c r="S29">
        <v>7.9953822267787515</v>
      </c>
      <c r="T29">
        <v>0</v>
      </c>
      <c r="U29">
        <v>16.571715688169132</v>
      </c>
      <c r="V29">
        <v>5.5671341955822342</v>
      </c>
      <c r="W29">
        <v>7.1906050987420489</v>
      </c>
      <c r="X29">
        <v>45.261780416750923</v>
      </c>
      <c r="Y29">
        <v>0</v>
      </c>
      <c r="Z29">
        <v>2.1936199999999997</v>
      </c>
      <c r="AA29">
        <v>1.1633854719265286</v>
      </c>
      <c r="AB29">
        <v>1.035795</v>
      </c>
      <c r="AC29">
        <v>0</v>
      </c>
      <c r="AD29">
        <v>2.8296900438321848</v>
      </c>
      <c r="AE29">
        <v>10.199915620121059</v>
      </c>
      <c r="AF29">
        <v>5.4937153254017943</v>
      </c>
      <c r="AG29">
        <v>13.173285610519724</v>
      </c>
      <c r="AH29">
        <v>21.754907931538302</v>
      </c>
      <c r="AI29">
        <v>0</v>
      </c>
      <c r="AJ29">
        <v>0</v>
      </c>
      <c r="AK29">
        <v>16.315967637445208</v>
      </c>
      <c r="AL29">
        <v>0</v>
      </c>
      <c r="AM29">
        <v>4.9131178531621789</v>
      </c>
      <c r="AN29">
        <v>0.73273235535378833</v>
      </c>
      <c r="AO29">
        <v>0</v>
      </c>
      <c r="AP29">
        <v>0.70741958088081813</v>
      </c>
      <c r="AQ29">
        <v>13.739879999999998</v>
      </c>
      <c r="AR29">
        <v>4.0644865280734699</v>
      </c>
      <c r="AS29">
        <v>2.9714931175120016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36.112926834118937</v>
      </c>
      <c r="BB29">
        <f t="shared" si="0"/>
        <v>827.83269120700493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9.3508837193963963</v>
      </c>
      <c r="L30">
        <v>550.00425758472068</v>
      </c>
      <c r="M30">
        <v>27.779991015274032</v>
      </c>
      <c r="N30">
        <v>35.794879873437289</v>
      </c>
      <c r="O30">
        <v>0</v>
      </c>
      <c r="P30">
        <v>37.728759686503835</v>
      </c>
      <c r="Q30">
        <v>6.609746047749943</v>
      </c>
      <c r="R30">
        <v>12.80116826158422</v>
      </c>
      <c r="S30">
        <v>7.9953822267787515</v>
      </c>
      <c r="T30">
        <v>0</v>
      </c>
      <c r="U30">
        <v>16.571715688169132</v>
      </c>
      <c r="V30">
        <v>5.5671341955822342</v>
      </c>
      <c r="W30">
        <v>7.1906050987420489</v>
      </c>
      <c r="X30">
        <v>45.261780416750923</v>
      </c>
      <c r="Y30">
        <v>0</v>
      </c>
      <c r="Z30">
        <v>4.0214115775412225</v>
      </c>
      <c r="AA30">
        <v>4.3103437274055523</v>
      </c>
      <c r="AB30">
        <v>1.6572718753913587</v>
      </c>
      <c r="AC30">
        <v>0</v>
      </c>
      <c r="AD30">
        <v>5.6593800876643696</v>
      </c>
      <c r="AE30">
        <v>15.347685303903152</v>
      </c>
      <c r="AF30">
        <v>8.2405726745982051</v>
      </c>
      <c r="AG30">
        <v>13.173285610519724</v>
      </c>
      <c r="AH30">
        <v>29.006543699645167</v>
      </c>
      <c r="AI30">
        <v>1.1863084748486747</v>
      </c>
      <c r="AJ30">
        <v>0</v>
      </c>
      <c r="AK30">
        <v>16.315967637445208</v>
      </c>
      <c r="AL30">
        <v>0</v>
      </c>
      <c r="AM30">
        <v>4.9131178531621789</v>
      </c>
      <c r="AN30">
        <v>0.73273235535378833</v>
      </c>
      <c r="AO30">
        <v>0</v>
      </c>
      <c r="AP30">
        <v>0.70741958088081813</v>
      </c>
      <c r="AQ30">
        <v>14.446502337925278</v>
      </c>
      <c r="AR30">
        <v>11.516044735963265</v>
      </c>
      <c r="AS30">
        <v>2.9714931175120016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37.488847670613929</v>
      </c>
      <c r="BB30">
        <f t="shared" si="0"/>
        <v>859.373536793835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9.3508235821695216</v>
      </c>
      <c r="L31">
        <v>550.00092958793903</v>
      </c>
      <c r="M31">
        <v>27.779991015274032</v>
      </c>
      <c r="N31">
        <v>35.794879873437289</v>
      </c>
      <c r="O31">
        <v>0</v>
      </c>
      <c r="P31">
        <v>37.728759686503835</v>
      </c>
      <c r="Q31">
        <v>6.609746047749943</v>
      </c>
      <c r="R31">
        <v>12.80116826158422</v>
      </c>
      <c r="S31">
        <v>7.9953822267787515</v>
      </c>
      <c r="T31">
        <v>0</v>
      </c>
      <c r="U31">
        <v>16.571715688169132</v>
      </c>
      <c r="V31">
        <v>5.5671341955822342</v>
      </c>
      <c r="W31">
        <v>6.2190667976424345</v>
      </c>
      <c r="X31">
        <v>37.056591118841894</v>
      </c>
      <c r="Y31">
        <v>0</v>
      </c>
      <c r="Z31">
        <v>5.5009240000000004</v>
      </c>
      <c r="AA31">
        <v>5.4533699999999996</v>
      </c>
      <c r="AB31">
        <v>8.1620647495303693</v>
      </c>
      <c r="AC31">
        <v>0</v>
      </c>
      <c r="AD31">
        <v>8.4890701314965558</v>
      </c>
      <c r="AE31">
        <v>15.352466710290125</v>
      </c>
      <c r="AF31">
        <v>9.156191999999999</v>
      </c>
      <c r="AG31">
        <v>13.173285610519724</v>
      </c>
      <c r="AH31">
        <v>35.817797062721773</v>
      </c>
      <c r="AI31">
        <v>5.1406704748486742</v>
      </c>
      <c r="AJ31">
        <v>0</v>
      </c>
      <c r="AK31">
        <v>16.315967637445208</v>
      </c>
      <c r="AL31">
        <v>0</v>
      </c>
      <c r="AM31">
        <v>4.9131178531621789</v>
      </c>
      <c r="AN31">
        <v>0.73273235535378833</v>
      </c>
      <c r="AO31">
        <v>0</v>
      </c>
      <c r="AP31">
        <v>1.9650539999999999</v>
      </c>
      <c r="AQ31">
        <v>14.544644337925273</v>
      </c>
      <c r="AR31">
        <v>11.516044735963265</v>
      </c>
      <c r="AS31">
        <v>5.1175712844917545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38.239775330862578</v>
      </c>
      <c r="BB31">
        <f t="shared" si="0"/>
        <v>876.58738569455818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9.3508077476169333</v>
      </c>
      <c r="L32">
        <v>550.00092958793903</v>
      </c>
      <c r="M32">
        <v>27.779991015274032</v>
      </c>
      <c r="N32">
        <v>35.794879873437289</v>
      </c>
      <c r="O32">
        <v>0</v>
      </c>
      <c r="P32">
        <v>37.728759686503835</v>
      </c>
      <c r="Q32">
        <v>6.609746047749943</v>
      </c>
      <c r="R32">
        <v>12.80116826158422</v>
      </c>
      <c r="S32">
        <v>7.9953822267787515</v>
      </c>
      <c r="T32">
        <v>0</v>
      </c>
      <c r="U32">
        <v>16.571715688169132</v>
      </c>
      <c r="V32">
        <v>5.5671341955822342</v>
      </c>
      <c r="W32">
        <v>6.2190667976424345</v>
      </c>
      <c r="X32">
        <v>37.056591118841894</v>
      </c>
      <c r="Y32">
        <v>0</v>
      </c>
      <c r="Z32">
        <v>5.5009240000000004</v>
      </c>
      <c r="AA32">
        <v>8.6042059999999996</v>
      </c>
      <c r="AB32">
        <v>8.1620647495303693</v>
      </c>
      <c r="AC32">
        <v>0</v>
      </c>
      <c r="AD32">
        <v>8.4890701314965558</v>
      </c>
      <c r="AE32">
        <v>15.352466710290125</v>
      </c>
      <c r="AF32">
        <v>9.156191999999999</v>
      </c>
      <c r="AG32">
        <v>13.173285610519724</v>
      </c>
      <c r="AH32">
        <v>36.25817978136088</v>
      </c>
      <c r="AI32">
        <v>5.1406704748486742</v>
      </c>
      <c r="AJ32">
        <v>0</v>
      </c>
      <c r="AK32">
        <v>16.315967637445208</v>
      </c>
      <c r="AL32">
        <v>0</v>
      </c>
      <c r="AM32">
        <v>4.9131178531621789</v>
      </c>
      <c r="AN32">
        <v>0.73273235535378833</v>
      </c>
      <c r="AO32">
        <v>0</v>
      </c>
      <c r="AP32">
        <v>1.9650539999999999</v>
      </c>
      <c r="AQ32">
        <v>19.392859324149445</v>
      </c>
      <c r="AR32">
        <v>5.4193152640367348</v>
      </c>
      <c r="AS32">
        <v>5.1175712844917545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38.337699705915043</v>
      </c>
      <c r="BB32">
        <f t="shared" si="0"/>
        <v>878.83214971788993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9.3510619636842041</v>
      </c>
      <c r="L33">
        <v>579.49086772937267</v>
      </c>
      <c r="M33">
        <v>27.779991015274032</v>
      </c>
      <c r="N33">
        <v>35.794879873437289</v>
      </c>
      <c r="O33">
        <v>0</v>
      </c>
      <c r="P33">
        <v>37.728759686503835</v>
      </c>
      <c r="Q33">
        <v>6.609746047749943</v>
      </c>
      <c r="R33">
        <v>12.80116826158422</v>
      </c>
      <c r="S33">
        <v>7.9953822267787515</v>
      </c>
      <c r="T33">
        <v>0</v>
      </c>
      <c r="U33">
        <v>16.571715688169132</v>
      </c>
      <c r="V33">
        <v>5.5671341955822342</v>
      </c>
      <c r="W33">
        <v>5.9424603134700993</v>
      </c>
      <c r="X33">
        <v>30.172108722882431</v>
      </c>
      <c r="Y33">
        <v>0</v>
      </c>
      <c r="Z33">
        <v>5.5009240000000004</v>
      </c>
      <c r="AA33">
        <v>8.6042059999999996</v>
      </c>
      <c r="AB33">
        <v>8.1620647495303693</v>
      </c>
      <c r="AC33">
        <v>0</v>
      </c>
      <c r="AD33">
        <v>8.4890701314965558</v>
      </c>
      <c r="AE33">
        <v>15.352466710290125</v>
      </c>
      <c r="AF33">
        <v>9.156191999999999</v>
      </c>
      <c r="AG33">
        <v>13.173285610519724</v>
      </c>
      <c r="AH33">
        <v>36.25817978136088</v>
      </c>
      <c r="AI33">
        <v>5.1406704748486742</v>
      </c>
      <c r="AJ33">
        <v>0</v>
      </c>
      <c r="AK33">
        <v>16.315967637445208</v>
      </c>
      <c r="AL33">
        <v>0</v>
      </c>
      <c r="AM33">
        <v>4.9131178531621789</v>
      </c>
      <c r="AN33">
        <v>0.73273235535378833</v>
      </c>
      <c r="AO33">
        <v>0</v>
      </c>
      <c r="AP33">
        <v>1.9650539999999999</v>
      </c>
      <c r="AQ33">
        <v>19.392859324149445</v>
      </c>
      <c r="AR33">
        <v>4.0644865280734699</v>
      </c>
      <c r="AS33">
        <v>5.1175712844917545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39.214424390105734</v>
      </c>
      <c r="BB33">
        <f t="shared" si="0"/>
        <v>898.92969977510495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9.3508154929834912</v>
      </c>
      <c r="L34">
        <v>579.49086772937267</v>
      </c>
      <c r="M34">
        <v>27.779991015274032</v>
      </c>
      <c r="N34">
        <v>35.794879873437289</v>
      </c>
      <c r="O34">
        <v>0</v>
      </c>
      <c r="P34">
        <v>37.728759686503835</v>
      </c>
      <c r="Q34">
        <v>6.609746047749943</v>
      </c>
      <c r="R34">
        <v>12.80116826158422</v>
      </c>
      <c r="S34">
        <v>7.9953822267787515</v>
      </c>
      <c r="T34">
        <v>0</v>
      </c>
      <c r="U34">
        <v>16.571715688169132</v>
      </c>
      <c r="V34">
        <v>5.5671341955822342</v>
      </c>
      <c r="W34">
        <v>5.9424603134700993</v>
      </c>
      <c r="X34">
        <v>30.172108722882431</v>
      </c>
      <c r="Y34">
        <v>0</v>
      </c>
      <c r="Z34">
        <v>4.0214115775412225</v>
      </c>
      <c r="AA34">
        <v>8.6042059999999996</v>
      </c>
      <c r="AB34">
        <v>8.1620647495303693</v>
      </c>
      <c r="AC34">
        <v>0</v>
      </c>
      <c r="AD34">
        <v>8.4890701314965558</v>
      </c>
      <c r="AE34">
        <v>15.352466710290125</v>
      </c>
      <c r="AF34">
        <v>9.156191999999999</v>
      </c>
      <c r="AG34">
        <v>13.173285610519724</v>
      </c>
      <c r="AH34">
        <v>36.25817978136088</v>
      </c>
      <c r="AI34">
        <v>5.1406704748486742</v>
      </c>
      <c r="AJ34">
        <v>0</v>
      </c>
      <c r="AK34">
        <v>16.315967637445208</v>
      </c>
      <c r="AL34">
        <v>0</v>
      </c>
      <c r="AM34">
        <v>4.9131178531621789</v>
      </c>
      <c r="AN34">
        <v>0.73273235535378833</v>
      </c>
      <c r="AO34">
        <v>0</v>
      </c>
      <c r="AP34">
        <v>1.9650539999999999</v>
      </c>
      <c r="AQ34">
        <v>19.392859324149445</v>
      </c>
      <c r="AR34">
        <v>4.0644865280734699</v>
      </c>
      <c r="AS34">
        <v>5.1175712844917545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39.152570468371678</v>
      </c>
      <c r="BB34">
        <f t="shared" si="0"/>
        <v>897.51179480367955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9.3510619636842041</v>
      </c>
      <c r="L35">
        <v>579.49086772937267</v>
      </c>
      <c r="M35">
        <v>27.779991015274032</v>
      </c>
      <c r="N35">
        <v>35.794879873437289</v>
      </c>
      <c r="O35">
        <v>0</v>
      </c>
      <c r="P35">
        <v>37.728759686503835</v>
      </c>
      <c r="Q35">
        <v>6.609746047749943</v>
      </c>
      <c r="R35">
        <v>12.80116826158422</v>
      </c>
      <c r="S35">
        <v>7.9953822267787515</v>
      </c>
      <c r="T35">
        <v>0</v>
      </c>
      <c r="U35">
        <v>16.879456632573184</v>
      </c>
      <c r="V35">
        <v>5.5671341955822342</v>
      </c>
      <c r="W35">
        <v>8.3373009774420836</v>
      </c>
      <c r="X35">
        <v>30.172108722882431</v>
      </c>
      <c r="Y35">
        <v>0</v>
      </c>
      <c r="Z35">
        <v>4.0214115775412225</v>
      </c>
      <c r="AA35">
        <v>5.4533699999999996</v>
      </c>
      <c r="AB35">
        <v>8.1620647495303693</v>
      </c>
      <c r="AC35">
        <v>0</v>
      </c>
      <c r="AD35">
        <v>8.4890701314965558</v>
      </c>
      <c r="AE35">
        <v>15.352466710290125</v>
      </c>
      <c r="AF35">
        <v>9.156191999999999</v>
      </c>
      <c r="AG35">
        <v>13.173285610519724</v>
      </c>
      <c r="AH35">
        <v>36.25817978136088</v>
      </c>
      <c r="AI35">
        <v>5.1406704748486742</v>
      </c>
      <c r="AJ35">
        <v>0</v>
      </c>
      <c r="AK35">
        <v>16.315967637445208</v>
      </c>
      <c r="AL35">
        <v>0</v>
      </c>
      <c r="AM35">
        <v>4.9131178531621789</v>
      </c>
      <c r="AN35">
        <v>0.73273235535378833</v>
      </c>
      <c r="AO35">
        <v>0</v>
      </c>
      <c r="AP35">
        <v>1.9650539999999999</v>
      </c>
      <c r="AQ35">
        <v>19.392859324149445</v>
      </c>
      <c r="AR35">
        <v>4.0644865280734699</v>
      </c>
      <c r="AS35">
        <v>5.1175712844917545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39.13384373727709</v>
      </c>
      <c r="BB35">
        <f t="shared" si="0"/>
        <v>897.08251361385089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9.3509029335515894</v>
      </c>
      <c r="L36">
        <v>579.49086772937267</v>
      </c>
      <c r="M36">
        <v>27.779991015274032</v>
      </c>
      <c r="N36">
        <v>35.794879873437289</v>
      </c>
      <c r="O36">
        <v>0</v>
      </c>
      <c r="P36">
        <v>37.728759686503835</v>
      </c>
      <c r="Q36">
        <v>6.609746047749943</v>
      </c>
      <c r="R36">
        <v>12.80116826158422</v>
      </c>
      <c r="S36">
        <v>7.9953822267787515</v>
      </c>
      <c r="T36">
        <v>0</v>
      </c>
      <c r="U36">
        <v>16.981304138279903</v>
      </c>
      <c r="V36">
        <v>5.5671341955822342</v>
      </c>
      <c r="W36">
        <v>8.3373009774420836</v>
      </c>
      <c r="X36">
        <v>30.172108722882431</v>
      </c>
      <c r="Y36">
        <v>0</v>
      </c>
      <c r="Z36">
        <v>4.0214115775412225</v>
      </c>
      <c r="AA36">
        <v>4.2899845280734699</v>
      </c>
      <c r="AB36">
        <v>8.1620647495303693</v>
      </c>
      <c r="AC36">
        <v>0</v>
      </c>
      <c r="AD36">
        <v>8.4890701314965558</v>
      </c>
      <c r="AE36">
        <v>15.352466710290125</v>
      </c>
      <c r="AF36">
        <v>9.156191999999999</v>
      </c>
      <c r="AG36">
        <v>13.173285610519724</v>
      </c>
      <c r="AH36">
        <v>35.817797062721773</v>
      </c>
      <c r="AI36">
        <v>5.1406704748486742</v>
      </c>
      <c r="AJ36">
        <v>0</v>
      </c>
      <c r="AK36">
        <v>16.315967637445208</v>
      </c>
      <c r="AL36">
        <v>0</v>
      </c>
      <c r="AM36">
        <v>4.9131178531621789</v>
      </c>
      <c r="AN36">
        <v>0.73273235535378833</v>
      </c>
      <c r="AO36">
        <v>0</v>
      </c>
      <c r="AP36">
        <v>1.9650539999999999</v>
      </c>
      <c r="AQ36">
        <v>19.392859324149445</v>
      </c>
      <c r="AR36">
        <v>11.516044735963265</v>
      </c>
      <c r="AS36">
        <v>5.1175712844917545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39.382531938280245</v>
      </c>
      <c r="BB36">
        <f t="shared" si="0"/>
        <v>902.78330390574592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9.3508613016583695</v>
      </c>
      <c r="L37">
        <v>579.49086772937267</v>
      </c>
      <c r="M37">
        <v>27.779991015274032</v>
      </c>
      <c r="N37">
        <v>35.794879873437289</v>
      </c>
      <c r="O37">
        <v>0</v>
      </c>
      <c r="P37">
        <v>37.728759686503835</v>
      </c>
      <c r="Q37">
        <v>6.609746047749943</v>
      </c>
      <c r="R37">
        <v>12.80116826158422</v>
      </c>
      <c r="S37">
        <v>7.9953822267787515</v>
      </c>
      <c r="T37">
        <v>0</v>
      </c>
      <c r="U37">
        <v>16.981304138279903</v>
      </c>
      <c r="V37">
        <v>5.5671341955822342</v>
      </c>
      <c r="W37">
        <v>8.4001735527035208</v>
      </c>
      <c r="X37">
        <v>37.518699527952997</v>
      </c>
      <c r="Y37">
        <v>0</v>
      </c>
      <c r="Z37">
        <v>4.0214115775412225</v>
      </c>
      <c r="AA37">
        <v>1.1633854719265286</v>
      </c>
      <c r="AB37">
        <v>8.1620647495303693</v>
      </c>
      <c r="AC37">
        <v>0</v>
      </c>
      <c r="AD37">
        <v>5.6593800876643696</v>
      </c>
      <c r="AE37">
        <v>10.199915620121059</v>
      </c>
      <c r="AF37">
        <v>5.4937153254017943</v>
      </c>
      <c r="AG37">
        <v>13.173285610519724</v>
      </c>
      <c r="AH37">
        <v>29.006543699645167</v>
      </c>
      <c r="AI37">
        <v>1.5817447374243372</v>
      </c>
      <c r="AJ37">
        <v>0</v>
      </c>
      <c r="AK37">
        <v>16.315967637445208</v>
      </c>
      <c r="AL37">
        <v>0</v>
      </c>
      <c r="AM37">
        <v>4.9131178531621789</v>
      </c>
      <c r="AN37">
        <v>0.73273235535378833</v>
      </c>
      <c r="AO37">
        <v>0</v>
      </c>
      <c r="AP37">
        <v>0.55021515842204127</v>
      </c>
      <c r="AQ37">
        <v>19.392859324149445</v>
      </c>
      <c r="AR37">
        <v>11.516044735963265</v>
      </c>
      <c r="AS37">
        <v>5.1175712844917545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38.582190972439676</v>
      </c>
      <c r="BB37">
        <f t="shared" si="0"/>
        <v>884.43673181320003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9.2674223030300933</v>
      </c>
      <c r="L38">
        <v>579.49086772937267</v>
      </c>
      <c r="M38">
        <v>27.779991015274032</v>
      </c>
      <c r="N38">
        <v>35.794879873437289</v>
      </c>
      <c r="O38">
        <v>0</v>
      </c>
      <c r="P38">
        <v>37.728759686503835</v>
      </c>
      <c r="Q38">
        <v>6.609746047749943</v>
      </c>
      <c r="R38">
        <v>12.80116826158422</v>
      </c>
      <c r="S38">
        <v>7.9953822267787515</v>
      </c>
      <c r="T38">
        <v>0</v>
      </c>
      <c r="U38">
        <v>16.981304138279903</v>
      </c>
      <c r="V38">
        <v>5.5671341955822342</v>
      </c>
      <c r="W38">
        <v>8.4001735527035208</v>
      </c>
      <c r="X38">
        <v>37.518699527952997</v>
      </c>
      <c r="Y38">
        <v>0</v>
      </c>
      <c r="Z38">
        <v>2.0107057887706112</v>
      </c>
      <c r="AA38">
        <v>0</v>
      </c>
      <c r="AB38">
        <v>4.0603164996869126</v>
      </c>
      <c r="AC38">
        <v>0</v>
      </c>
      <c r="AD38">
        <v>2.8296900438321848</v>
      </c>
      <c r="AE38">
        <v>10.199915620121059</v>
      </c>
      <c r="AF38">
        <v>2.7468576627008972</v>
      </c>
      <c r="AG38">
        <v>13.173285610519724</v>
      </c>
      <c r="AH38">
        <v>21.754907931538302</v>
      </c>
      <c r="AI38">
        <v>0</v>
      </c>
      <c r="AJ38">
        <v>0</v>
      </c>
      <c r="AK38">
        <v>16.315967637445208</v>
      </c>
      <c r="AL38">
        <v>0</v>
      </c>
      <c r="AM38">
        <v>3.2754119021081194</v>
      </c>
      <c r="AN38">
        <v>0.73273235535378833</v>
      </c>
      <c r="AO38">
        <v>0</v>
      </c>
      <c r="AP38">
        <v>0.55021515842204127</v>
      </c>
      <c r="AQ38">
        <v>19.392859324149445</v>
      </c>
      <c r="AR38">
        <v>5.4193152640367348</v>
      </c>
      <c r="AS38">
        <v>5.1175712844917545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37.34893873081154</v>
      </c>
      <c r="BB38">
        <f t="shared" si="0"/>
        <v>856.16634191061462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9.3509175863877463</v>
      </c>
      <c r="L39">
        <v>579.49086772937267</v>
      </c>
      <c r="M39">
        <v>27.779991015274032</v>
      </c>
      <c r="N39">
        <v>35.794879873437289</v>
      </c>
      <c r="O39">
        <v>0</v>
      </c>
      <c r="P39">
        <v>37.728759686503835</v>
      </c>
      <c r="Q39">
        <v>6.609746047749943</v>
      </c>
      <c r="R39">
        <v>12.80116826158422</v>
      </c>
      <c r="S39">
        <v>7.9953822267787515</v>
      </c>
      <c r="T39">
        <v>0</v>
      </c>
      <c r="U39">
        <v>16.981304138279903</v>
      </c>
      <c r="V39">
        <v>5.5671341955822342</v>
      </c>
      <c r="W39">
        <v>8.4001735527035208</v>
      </c>
      <c r="X39">
        <v>37.518699527952997</v>
      </c>
      <c r="Y39">
        <v>0</v>
      </c>
      <c r="Z39">
        <v>2.0107057887706112</v>
      </c>
      <c r="AA39">
        <v>0</v>
      </c>
      <c r="AB39">
        <v>1.035795</v>
      </c>
      <c r="AC39">
        <v>0</v>
      </c>
      <c r="AD39">
        <v>0.41009987476518472</v>
      </c>
      <c r="AE39">
        <v>10.199915620121059</v>
      </c>
      <c r="AF39">
        <v>2.7468576627008972</v>
      </c>
      <c r="AG39">
        <v>13.173285610519724</v>
      </c>
      <c r="AH39">
        <v>14.503271849822584</v>
      </c>
      <c r="AI39">
        <v>0</v>
      </c>
      <c r="AJ39">
        <v>0</v>
      </c>
      <c r="AK39">
        <v>16.315967637445208</v>
      </c>
      <c r="AL39">
        <v>0</v>
      </c>
      <c r="AM39">
        <v>3.2754119021081194</v>
      </c>
      <c r="AN39">
        <v>0.73273235535378833</v>
      </c>
      <c r="AO39">
        <v>0</v>
      </c>
      <c r="AP39">
        <v>0.6681183151742851</v>
      </c>
      <c r="AQ39">
        <v>19.392859324149445</v>
      </c>
      <c r="AR39">
        <v>2.7096574719265289</v>
      </c>
      <c r="AS39">
        <v>3.1778466950532245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36.632330746089771</v>
      </c>
      <c r="BB39">
        <f t="shared" si="0"/>
        <v>839.73921820342764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9.3508068737065049</v>
      </c>
      <c r="L40">
        <v>579.49086772937267</v>
      </c>
      <c r="M40">
        <v>27.779991015274032</v>
      </c>
      <c r="N40">
        <v>35.794879873437289</v>
      </c>
      <c r="O40">
        <v>0</v>
      </c>
      <c r="P40">
        <v>37.728759686503835</v>
      </c>
      <c r="Q40">
        <v>6.609746047749943</v>
      </c>
      <c r="R40">
        <v>12.80116826158422</v>
      </c>
      <c r="S40">
        <v>7.9953822267787515</v>
      </c>
      <c r="T40">
        <v>0</v>
      </c>
      <c r="U40">
        <v>16.981304138279903</v>
      </c>
      <c r="V40">
        <v>5.5671341955822342</v>
      </c>
      <c r="W40">
        <v>8.4001735527035208</v>
      </c>
      <c r="X40">
        <v>30.63101483714685</v>
      </c>
      <c r="Y40">
        <v>0</v>
      </c>
      <c r="Z40">
        <v>0.607464</v>
      </c>
      <c r="AA40">
        <v>0</v>
      </c>
      <c r="AB40">
        <v>1.035795</v>
      </c>
      <c r="AC40">
        <v>0</v>
      </c>
      <c r="AD40">
        <v>0.41009987476518472</v>
      </c>
      <c r="AE40">
        <v>10.199915620121059</v>
      </c>
      <c r="AF40">
        <v>2.7468576627008972</v>
      </c>
      <c r="AG40">
        <v>13.173285610519724</v>
      </c>
      <c r="AH40">
        <v>7.2516360817157173</v>
      </c>
      <c r="AI40">
        <v>0</v>
      </c>
      <c r="AJ40">
        <v>0</v>
      </c>
      <c r="AK40">
        <v>16.315967637445208</v>
      </c>
      <c r="AL40">
        <v>0</v>
      </c>
      <c r="AM40">
        <v>3.2754119021081194</v>
      </c>
      <c r="AN40">
        <v>0.73273235535378833</v>
      </c>
      <c r="AO40">
        <v>0</v>
      </c>
      <c r="AP40">
        <v>0.6681183151742851</v>
      </c>
      <c r="AQ40">
        <v>19.392859324149445</v>
      </c>
      <c r="AR40">
        <v>2.7096574719265289</v>
      </c>
      <c r="AS40">
        <v>3.1778466950532245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35.982647016346533</v>
      </c>
      <c r="BB40">
        <f t="shared" si="0"/>
        <v>824.8462289728061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9.3508057419731969</v>
      </c>
      <c r="L41">
        <v>579.49086772937267</v>
      </c>
      <c r="M41">
        <v>27.779991015274032</v>
      </c>
      <c r="N41">
        <v>35.794879873437289</v>
      </c>
      <c r="O41">
        <v>0</v>
      </c>
      <c r="P41">
        <v>37.728759686503835</v>
      </c>
      <c r="Q41">
        <v>6.609746047749943</v>
      </c>
      <c r="R41">
        <v>12.80116826158422</v>
      </c>
      <c r="S41">
        <v>7.9953822267787515</v>
      </c>
      <c r="T41">
        <v>0</v>
      </c>
      <c r="U41">
        <v>17.116025989616983</v>
      </c>
      <c r="V41">
        <v>5.5671341955822342</v>
      </c>
      <c r="W41">
        <v>8.4001735527035208</v>
      </c>
      <c r="X41">
        <v>30.63101483714685</v>
      </c>
      <c r="Y41">
        <v>0</v>
      </c>
      <c r="Z41">
        <v>2.0107057887706112</v>
      </c>
      <c r="AA41">
        <v>0</v>
      </c>
      <c r="AB41">
        <v>1.035795</v>
      </c>
      <c r="AC41">
        <v>0</v>
      </c>
      <c r="AD41">
        <v>0.41009987476518472</v>
      </c>
      <c r="AE41">
        <v>10.199915620121059</v>
      </c>
      <c r="AF41">
        <v>2.7468576627008972</v>
      </c>
      <c r="AG41">
        <v>13.173285610519724</v>
      </c>
      <c r="AH41">
        <v>6.4589470627217711</v>
      </c>
      <c r="AI41">
        <v>0</v>
      </c>
      <c r="AJ41">
        <v>0</v>
      </c>
      <c r="AK41">
        <v>16.315967637445208</v>
      </c>
      <c r="AL41">
        <v>0</v>
      </c>
      <c r="AM41">
        <v>3.2754119021081194</v>
      </c>
      <c r="AN41">
        <v>0.73273235535378833</v>
      </c>
      <c r="AO41">
        <v>0</v>
      </c>
      <c r="AP41">
        <v>0.6681183151742851</v>
      </c>
      <c r="AQ41">
        <v>19.392859324149445</v>
      </c>
      <c r="AR41">
        <v>2.7096574719265289</v>
      </c>
      <c r="AS41">
        <v>3.1778466950532245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36.013799448202619</v>
      </c>
      <c r="BB41">
        <f t="shared" si="0"/>
        <v>825.56035003033048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9.350868977616555</v>
      </c>
      <c r="L42">
        <v>579.49086772937267</v>
      </c>
      <c r="M42">
        <v>27.779991015274032</v>
      </c>
      <c r="N42">
        <v>35.794879873437289</v>
      </c>
      <c r="O42">
        <v>0</v>
      </c>
      <c r="P42">
        <v>37.728759686503835</v>
      </c>
      <c r="Q42">
        <v>6.609746047749943</v>
      </c>
      <c r="R42">
        <v>12.80116826158422</v>
      </c>
      <c r="S42">
        <v>7.9953822267787515</v>
      </c>
      <c r="T42">
        <v>0</v>
      </c>
      <c r="U42">
        <v>17.126092327669554</v>
      </c>
      <c r="V42">
        <v>5.5671341955822342</v>
      </c>
      <c r="W42">
        <v>8.4001735527035208</v>
      </c>
      <c r="X42">
        <v>30.63101483714685</v>
      </c>
      <c r="Y42">
        <v>0</v>
      </c>
      <c r="Z42">
        <v>2.0107057887706112</v>
      </c>
      <c r="AA42">
        <v>0</v>
      </c>
      <c r="AB42">
        <v>1.035795</v>
      </c>
      <c r="AC42">
        <v>0</v>
      </c>
      <c r="AD42">
        <v>0.41009987476518472</v>
      </c>
      <c r="AE42">
        <v>6.8530681899394699</v>
      </c>
      <c r="AF42">
        <v>2.7468576627008972</v>
      </c>
      <c r="AG42">
        <v>13.173285610519724</v>
      </c>
      <c r="AH42">
        <v>5.4313872813608848</v>
      </c>
      <c r="AI42">
        <v>0</v>
      </c>
      <c r="AJ42">
        <v>0</v>
      </c>
      <c r="AK42">
        <v>16.315967637445208</v>
      </c>
      <c r="AL42">
        <v>0</v>
      </c>
      <c r="AM42">
        <v>1.6377059510540597</v>
      </c>
      <c r="AN42">
        <v>0.73273235535378833</v>
      </c>
      <c r="AO42">
        <v>0</v>
      </c>
      <c r="AP42">
        <v>0.6681183151742851</v>
      </c>
      <c r="AQ42">
        <v>19.392859324149445</v>
      </c>
      <c r="AR42">
        <v>2.7096574719265289</v>
      </c>
      <c r="AS42">
        <v>3.1778466950532245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35.76291653418658</v>
      </c>
      <c r="BB42">
        <f t="shared" si="0"/>
        <v>819.80924935544579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9.3507986180188905</v>
      </c>
      <c r="L43">
        <v>579.49086772937267</v>
      </c>
      <c r="M43">
        <v>27.779991015274032</v>
      </c>
      <c r="N43">
        <v>35.794879873437289</v>
      </c>
      <c r="O43">
        <v>0</v>
      </c>
      <c r="P43">
        <v>37.728759686503835</v>
      </c>
      <c r="Q43">
        <v>6.609746047749943</v>
      </c>
      <c r="R43">
        <v>12.80116826158422</v>
      </c>
      <c r="S43">
        <v>7.9953822267787515</v>
      </c>
      <c r="T43">
        <v>0</v>
      </c>
      <c r="U43">
        <v>17.126092327669554</v>
      </c>
      <c r="V43">
        <v>5.5671341955822342</v>
      </c>
      <c r="W43">
        <v>8.4001735527035208</v>
      </c>
      <c r="X43">
        <v>30.63101483714685</v>
      </c>
      <c r="Y43">
        <v>0</v>
      </c>
      <c r="Z43">
        <v>2.0107057887706112</v>
      </c>
      <c r="AA43">
        <v>0</v>
      </c>
      <c r="AB43">
        <v>1.035795</v>
      </c>
      <c r="AC43">
        <v>0</v>
      </c>
      <c r="AD43">
        <v>0.41009987476518472</v>
      </c>
      <c r="AE43">
        <v>5.0999578100605296</v>
      </c>
      <c r="AF43">
        <v>2.7468576627008972</v>
      </c>
      <c r="AG43">
        <v>13.173285610519724</v>
      </c>
      <c r="AH43">
        <v>0</v>
      </c>
      <c r="AI43">
        <v>0</v>
      </c>
      <c r="AJ43">
        <v>0</v>
      </c>
      <c r="AK43">
        <v>16.315967637445208</v>
      </c>
      <c r="AL43">
        <v>0</v>
      </c>
      <c r="AM43">
        <v>1.6377059510540597</v>
      </c>
      <c r="AN43">
        <v>0.73273235535378833</v>
      </c>
      <c r="AO43">
        <v>0</v>
      </c>
      <c r="AP43">
        <v>0.6681183151742851</v>
      </c>
      <c r="AQ43">
        <v>14.544644337925273</v>
      </c>
      <c r="AR43">
        <v>10.83863052807347</v>
      </c>
      <c r="AS43">
        <v>7.4287326336881643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35.777424310473286</v>
      </c>
      <c r="BB43">
        <f t="shared" si="0"/>
        <v>820.14181756687947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9.3509188332319582</v>
      </c>
      <c r="L44">
        <v>579.49086772937267</v>
      </c>
      <c r="M44">
        <v>27.779991015274032</v>
      </c>
      <c r="N44">
        <v>35.794879873437289</v>
      </c>
      <c r="O44">
        <v>0</v>
      </c>
      <c r="P44">
        <v>37.728759686503835</v>
      </c>
      <c r="Q44">
        <v>6.609746047749943</v>
      </c>
      <c r="R44">
        <v>12.80116826158422</v>
      </c>
      <c r="S44">
        <v>7.9953822267787515</v>
      </c>
      <c r="T44">
        <v>0</v>
      </c>
      <c r="U44">
        <v>17.126092327669554</v>
      </c>
      <c r="V44">
        <v>5.5671341955822342</v>
      </c>
      <c r="W44">
        <v>8.4001735527035208</v>
      </c>
      <c r="X44">
        <v>37.518699527952997</v>
      </c>
      <c r="Y44">
        <v>0</v>
      </c>
      <c r="Z44">
        <v>0.33748</v>
      </c>
      <c r="AA44">
        <v>0</v>
      </c>
      <c r="AB44">
        <v>1.035795</v>
      </c>
      <c r="AC44">
        <v>0</v>
      </c>
      <c r="AD44">
        <v>0.41009987476518472</v>
      </c>
      <c r="AE44">
        <v>0</v>
      </c>
      <c r="AF44">
        <v>2.7468576627008972</v>
      </c>
      <c r="AG44">
        <v>13.173285610519724</v>
      </c>
      <c r="AH44">
        <v>0</v>
      </c>
      <c r="AI44">
        <v>0</v>
      </c>
      <c r="AJ44">
        <v>0</v>
      </c>
      <c r="AK44">
        <v>16.315967637445208</v>
      </c>
      <c r="AL44">
        <v>0</v>
      </c>
      <c r="AM44">
        <v>1.6377059510540597</v>
      </c>
      <c r="AN44">
        <v>0.73273235535378833</v>
      </c>
      <c r="AO44">
        <v>0</v>
      </c>
      <c r="AP44">
        <v>0.6681183151742851</v>
      </c>
      <c r="AQ44">
        <v>9.6964296620747223</v>
      </c>
      <c r="AR44">
        <v>10.83863052807347</v>
      </c>
      <c r="AS44">
        <v>7.4287326336881643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35.579560107663205</v>
      </c>
      <c r="BB44">
        <f t="shared" si="0"/>
        <v>815.60608840102714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9.350822766614872</v>
      </c>
      <c r="L45">
        <v>579.49086772937267</v>
      </c>
      <c r="M45">
        <v>27.779991015274032</v>
      </c>
      <c r="N45">
        <v>35.794879873437289</v>
      </c>
      <c r="O45">
        <v>0</v>
      </c>
      <c r="P45">
        <v>37.728759686503835</v>
      </c>
      <c r="Q45">
        <v>6.609746047749943</v>
      </c>
      <c r="R45">
        <v>12.80116826158422</v>
      </c>
      <c r="S45">
        <v>7.9953822267787515</v>
      </c>
      <c r="T45">
        <v>0</v>
      </c>
      <c r="U45">
        <v>17.126092327669554</v>
      </c>
      <c r="V45">
        <v>5.5671341955822342</v>
      </c>
      <c r="W45">
        <v>8.4001735527035208</v>
      </c>
      <c r="X45">
        <v>39.648392439635685</v>
      </c>
      <c r="Y45">
        <v>0</v>
      </c>
      <c r="Z45">
        <v>0</v>
      </c>
      <c r="AA45">
        <v>0</v>
      </c>
      <c r="AB45">
        <v>1.035795</v>
      </c>
      <c r="AC45">
        <v>0</v>
      </c>
      <c r="AD45">
        <v>0.41009987476518472</v>
      </c>
      <c r="AE45">
        <v>0</v>
      </c>
      <c r="AF45">
        <v>2.7468576627008972</v>
      </c>
      <c r="AG45">
        <v>13.173285610519724</v>
      </c>
      <c r="AH45">
        <v>0</v>
      </c>
      <c r="AI45">
        <v>0</v>
      </c>
      <c r="AJ45">
        <v>0</v>
      </c>
      <c r="AK45">
        <v>16.315967637445208</v>
      </c>
      <c r="AL45">
        <v>0</v>
      </c>
      <c r="AM45">
        <v>0</v>
      </c>
      <c r="AN45">
        <v>0.73273235535378833</v>
      </c>
      <c r="AO45">
        <v>0</v>
      </c>
      <c r="AP45">
        <v>0.6681183151742851</v>
      </c>
      <c r="AQ45">
        <v>4.8482146758505529</v>
      </c>
      <c r="AR45">
        <v>3.3870720000000003</v>
      </c>
      <c r="AS45">
        <v>7.4287326336881643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35.071883950135238</v>
      </c>
      <c r="BB45">
        <f t="shared" si="0"/>
        <v>803.96840193826893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9.3508224277557659</v>
      </c>
      <c r="L46">
        <v>579.49086772937267</v>
      </c>
      <c r="M46">
        <v>27.779991015274032</v>
      </c>
      <c r="N46">
        <v>35.794879873437289</v>
      </c>
      <c r="O46">
        <v>0</v>
      </c>
      <c r="P46">
        <v>37.728759686503835</v>
      </c>
      <c r="Q46">
        <v>6.609746047749943</v>
      </c>
      <c r="R46">
        <v>12.80116826158422</v>
      </c>
      <c r="S46">
        <v>7.9953822267787515</v>
      </c>
      <c r="T46">
        <v>0</v>
      </c>
      <c r="U46">
        <v>17.126092327669554</v>
      </c>
      <c r="V46">
        <v>5.5671341955822342</v>
      </c>
      <c r="W46">
        <v>8.4001735527035208</v>
      </c>
      <c r="X46">
        <v>39.648392439635685</v>
      </c>
      <c r="Y46">
        <v>0</v>
      </c>
      <c r="Z46">
        <v>0</v>
      </c>
      <c r="AA46">
        <v>0</v>
      </c>
      <c r="AB46">
        <v>1.035795</v>
      </c>
      <c r="AC46">
        <v>0</v>
      </c>
      <c r="AD46">
        <v>0.41009987476518472</v>
      </c>
      <c r="AE46">
        <v>0</v>
      </c>
      <c r="AF46">
        <v>2.7468576627008972</v>
      </c>
      <c r="AG46">
        <v>13.173285610519724</v>
      </c>
      <c r="AH46">
        <v>0</v>
      </c>
      <c r="AI46">
        <v>0</v>
      </c>
      <c r="AJ46">
        <v>0</v>
      </c>
      <c r="AK46">
        <v>16.315967637445208</v>
      </c>
      <c r="AL46">
        <v>0</v>
      </c>
      <c r="AM46">
        <v>0</v>
      </c>
      <c r="AN46">
        <v>0.73273235535378833</v>
      </c>
      <c r="AO46">
        <v>0</v>
      </c>
      <c r="AP46">
        <v>0.6681183151742851</v>
      </c>
      <c r="AQ46">
        <v>4.8482146758505529</v>
      </c>
      <c r="AR46">
        <v>2.0322432640367349</v>
      </c>
      <c r="AS46">
        <v>7.4287326336881643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35.015252094807671</v>
      </c>
      <c r="BB46">
        <f t="shared" si="0"/>
        <v>802.67020471877413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9.350824085383147</v>
      </c>
      <c r="L47">
        <v>490.0011699320454</v>
      </c>
      <c r="M47">
        <v>27.779991015274032</v>
      </c>
      <c r="N47">
        <v>35.794879873437289</v>
      </c>
      <c r="O47">
        <v>0</v>
      </c>
      <c r="P47">
        <v>37.728759686503835</v>
      </c>
      <c r="Q47">
        <v>6.609746047749943</v>
      </c>
      <c r="R47">
        <v>12.80116826158422</v>
      </c>
      <c r="S47">
        <v>7.9953822267787515</v>
      </c>
      <c r="T47">
        <v>0</v>
      </c>
      <c r="U47">
        <v>17.126092327669554</v>
      </c>
      <c r="V47">
        <v>3.5809824476922278</v>
      </c>
      <c r="W47">
        <v>8.4001735527035208</v>
      </c>
      <c r="X47">
        <v>45.261780416750923</v>
      </c>
      <c r="Y47">
        <v>0</v>
      </c>
      <c r="Z47">
        <v>0</v>
      </c>
      <c r="AA47">
        <v>0</v>
      </c>
      <c r="AB47">
        <v>1.035795</v>
      </c>
      <c r="AC47">
        <v>0</v>
      </c>
      <c r="AD47">
        <v>0.41009987476518472</v>
      </c>
      <c r="AE47">
        <v>0</v>
      </c>
      <c r="AF47">
        <v>2.7468576627008972</v>
      </c>
      <c r="AG47">
        <v>13.173285610519724</v>
      </c>
      <c r="AH47">
        <v>0</v>
      </c>
      <c r="AI47">
        <v>0</v>
      </c>
      <c r="AJ47">
        <v>0</v>
      </c>
      <c r="AK47">
        <v>16.315967637445208</v>
      </c>
      <c r="AL47">
        <v>0</v>
      </c>
      <c r="AM47">
        <v>0</v>
      </c>
      <c r="AN47">
        <v>0.73273235535378833</v>
      </c>
      <c r="AO47">
        <v>0</v>
      </c>
      <c r="AP47">
        <v>2.1615593679816323</v>
      </c>
      <c r="AQ47">
        <v>0</v>
      </c>
      <c r="AR47">
        <v>2.0322432640367349</v>
      </c>
      <c r="AS47">
        <v>4.1270734719265292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31.147962380145</v>
      </c>
      <c r="BB47">
        <f t="shared" si="0"/>
        <v>714.01860173815737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9.3299543289948641</v>
      </c>
      <c r="L48">
        <v>400.0020716232728</v>
      </c>
      <c r="M48">
        <v>27.779991015274032</v>
      </c>
      <c r="N48">
        <v>35.794879873437289</v>
      </c>
      <c r="O48">
        <v>0</v>
      </c>
      <c r="P48">
        <v>37.728759686503835</v>
      </c>
      <c r="Q48">
        <v>6.609746047749943</v>
      </c>
      <c r="R48">
        <v>12.80116826158422</v>
      </c>
      <c r="S48">
        <v>7.9953822267787515</v>
      </c>
      <c r="T48">
        <v>0</v>
      </c>
      <c r="U48">
        <v>17.126092327669554</v>
      </c>
      <c r="V48">
        <v>3.5809824476922278</v>
      </c>
      <c r="W48">
        <v>8.4001735527035208</v>
      </c>
      <c r="X48">
        <v>45.261780416750923</v>
      </c>
      <c r="Y48">
        <v>0</v>
      </c>
      <c r="Z48">
        <v>0</v>
      </c>
      <c r="AA48">
        <v>0</v>
      </c>
      <c r="AB48">
        <v>1.035795</v>
      </c>
      <c r="AC48">
        <v>0</v>
      </c>
      <c r="AD48">
        <v>0.41009987476518472</v>
      </c>
      <c r="AE48">
        <v>0</v>
      </c>
      <c r="AF48">
        <v>2.7468576627008972</v>
      </c>
      <c r="AG48">
        <v>13.173285610519724</v>
      </c>
      <c r="AH48">
        <v>0</v>
      </c>
      <c r="AI48">
        <v>0</v>
      </c>
      <c r="AJ48">
        <v>0</v>
      </c>
      <c r="AK48">
        <v>16.315967637445208</v>
      </c>
      <c r="AL48">
        <v>0</v>
      </c>
      <c r="AM48">
        <v>0</v>
      </c>
      <c r="AN48">
        <v>0.73273235535378833</v>
      </c>
      <c r="AO48">
        <v>0</v>
      </c>
      <c r="AP48">
        <v>2.1615593679816323</v>
      </c>
      <c r="AQ48">
        <v>0</v>
      </c>
      <c r="AR48">
        <v>2.0322432640367349</v>
      </c>
      <c r="AS48">
        <v>3.1778466950532245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27.345450035747984</v>
      </c>
      <c r="BB48">
        <f t="shared" si="0"/>
        <v>626.85191924052026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9.7579873491351492</v>
      </c>
      <c r="L49">
        <v>308.00032459100589</v>
      </c>
      <c r="M49">
        <v>27.779991015274032</v>
      </c>
      <c r="N49">
        <v>35.794879873437289</v>
      </c>
      <c r="O49">
        <v>0</v>
      </c>
      <c r="P49">
        <v>37.728759686503835</v>
      </c>
      <c r="Q49">
        <v>6.609746047749943</v>
      </c>
      <c r="R49">
        <v>12.80116826158422</v>
      </c>
      <c r="S49">
        <v>7.9953822267787515</v>
      </c>
      <c r="T49">
        <v>0</v>
      </c>
      <c r="U49">
        <v>17.126092327669554</v>
      </c>
      <c r="V49">
        <v>3.5809824476922278</v>
      </c>
      <c r="W49">
        <v>8.4001735527035208</v>
      </c>
      <c r="X49">
        <v>45.261780416750923</v>
      </c>
      <c r="Y49">
        <v>0</v>
      </c>
      <c r="Z49">
        <v>0</v>
      </c>
      <c r="AA49">
        <v>0</v>
      </c>
      <c r="AB49">
        <v>1.035795</v>
      </c>
      <c r="AC49">
        <v>0</v>
      </c>
      <c r="AD49">
        <v>0.41009987476518472</v>
      </c>
      <c r="AE49">
        <v>0</v>
      </c>
      <c r="AF49">
        <v>2.7468576627008972</v>
      </c>
      <c r="AG49">
        <v>13.173285610519724</v>
      </c>
      <c r="AH49">
        <v>0</v>
      </c>
      <c r="AI49">
        <v>0</v>
      </c>
      <c r="AJ49">
        <v>0</v>
      </c>
      <c r="AK49">
        <v>16.315967637445208</v>
      </c>
      <c r="AL49">
        <v>0</v>
      </c>
      <c r="AM49">
        <v>0</v>
      </c>
      <c r="AN49">
        <v>0.73273235535378833</v>
      </c>
      <c r="AO49">
        <v>0</v>
      </c>
      <c r="AP49">
        <v>2.1615593679816323</v>
      </c>
      <c r="AQ49">
        <v>0</v>
      </c>
      <c r="AR49">
        <v>3.3870720000000003</v>
      </c>
      <c r="AS49">
        <v>3.1778466950532245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23.574300631204341</v>
      </c>
      <c r="BB49">
        <f t="shared" si="0"/>
        <v>540.40418336890059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9.3510210518365433</v>
      </c>
      <c r="L50">
        <v>308.00032459100589</v>
      </c>
      <c r="M50">
        <v>27.779991015274032</v>
      </c>
      <c r="N50">
        <v>35.794879873437289</v>
      </c>
      <c r="O50">
        <v>0</v>
      </c>
      <c r="P50">
        <v>37.728759686503835</v>
      </c>
      <c r="Q50">
        <v>6.609746047749943</v>
      </c>
      <c r="R50">
        <v>12.80116826158422</v>
      </c>
      <c r="S50">
        <v>7.9953822267787515</v>
      </c>
      <c r="T50">
        <v>0</v>
      </c>
      <c r="U50">
        <v>17.126092327669554</v>
      </c>
      <c r="V50">
        <v>3.5809824476922278</v>
      </c>
      <c r="W50">
        <v>8.4001735527035208</v>
      </c>
      <c r="X50">
        <v>45.261780416750923</v>
      </c>
      <c r="Y50">
        <v>0</v>
      </c>
      <c r="Z50">
        <v>0</v>
      </c>
      <c r="AA50">
        <v>0</v>
      </c>
      <c r="AB50">
        <v>1.035795</v>
      </c>
      <c r="AC50">
        <v>0</v>
      </c>
      <c r="AD50">
        <v>0.41009987476518472</v>
      </c>
      <c r="AE50">
        <v>0</v>
      </c>
      <c r="AF50">
        <v>2.7468576627008972</v>
      </c>
      <c r="AG50">
        <v>13.173285610519724</v>
      </c>
      <c r="AH50">
        <v>0</v>
      </c>
      <c r="AI50">
        <v>0</v>
      </c>
      <c r="AJ50">
        <v>0</v>
      </c>
      <c r="AK50">
        <v>16.315967637445208</v>
      </c>
      <c r="AL50">
        <v>0</v>
      </c>
      <c r="AM50">
        <v>0</v>
      </c>
      <c r="AN50">
        <v>0.73273235535378833</v>
      </c>
      <c r="AO50">
        <v>0</v>
      </c>
      <c r="AP50">
        <v>2.3580647359632643</v>
      </c>
      <c r="AQ50">
        <v>0</v>
      </c>
      <c r="AR50">
        <v>3.3870720000000003</v>
      </c>
      <c r="AS50">
        <v>3.1778466950532245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23.565503364358889</v>
      </c>
      <c r="BB50">
        <f t="shared" si="0"/>
        <v>540.20251970642903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308.00032459100589</v>
      </c>
      <c r="M51">
        <v>27.779991015274032</v>
      </c>
      <c r="N51">
        <v>35.794879873437289</v>
      </c>
      <c r="O51">
        <v>0</v>
      </c>
      <c r="P51">
        <v>37.728759686503835</v>
      </c>
      <c r="Q51">
        <v>0.89754377991246759</v>
      </c>
      <c r="R51">
        <v>2.9959636898486806</v>
      </c>
      <c r="S51">
        <v>0</v>
      </c>
      <c r="T51">
        <v>0</v>
      </c>
      <c r="U51">
        <v>17.126092327669554</v>
      </c>
      <c r="V51">
        <v>1.4309981821133471</v>
      </c>
      <c r="W51">
        <v>1.8469402900403908</v>
      </c>
      <c r="X51">
        <v>33.012469618875322</v>
      </c>
      <c r="Y51">
        <v>0</v>
      </c>
      <c r="Z51">
        <v>2.0107057887706112</v>
      </c>
      <c r="AA51">
        <v>0</v>
      </c>
      <c r="AB51">
        <v>1.035795</v>
      </c>
      <c r="AC51">
        <v>0</v>
      </c>
      <c r="AD51">
        <v>0.41009987476518472</v>
      </c>
      <c r="AE51">
        <v>0</v>
      </c>
      <c r="AF51">
        <v>2.7468576627008972</v>
      </c>
      <c r="AG51">
        <v>13.173285610519724</v>
      </c>
      <c r="AH51">
        <v>0</v>
      </c>
      <c r="AI51">
        <v>0</v>
      </c>
      <c r="AJ51">
        <v>0</v>
      </c>
      <c r="AK51">
        <v>16.315967637445208</v>
      </c>
      <c r="AL51">
        <v>0</v>
      </c>
      <c r="AM51">
        <v>0</v>
      </c>
      <c r="AN51">
        <v>0.73273235535378833</v>
      </c>
      <c r="AO51">
        <v>0</v>
      </c>
      <c r="AP51">
        <v>2.3580647359632643</v>
      </c>
      <c r="AQ51">
        <v>0</v>
      </c>
      <c r="AR51">
        <v>3.3870720000000003</v>
      </c>
      <c r="AS51">
        <v>3.1778466950532245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21.40002791935752</v>
      </c>
      <c r="BB51">
        <f t="shared" si="0"/>
        <v>490.56236249589523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308.00032459100589</v>
      </c>
      <c r="M52">
        <v>27.779991015274032</v>
      </c>
      <c r="N52">
        <v>35.794879873437289</v>
      </c>
      <c r="O52">
        <v>0</v>
      </c>
      <c r="P52">
        <v>37.728759686503835</v>
      </c>
      <c r="Q52">
        <v>0.89754377991246759</v>
      </c>
      <c r="R52">
        <v>2.9959636898486806</v>
      </c>
      <c r="S52">
        <v>0</v>
      </c>
      <c r="T52">
        <v>0</v>
      </c>
      <c r="U52">
        <v>17.126092327669554</v>
      </c>
      <c r="V52">
        <v>1.4309981821133471</v>
      </c>
      <c r="W52">
        <v>1.5239843509776938</v>
      </c>
      <c r="X52">
        <v>12.26189361471253</v>
      </c>
      <c r="Y52">
        <v>0</v>
      </c>
      <c r="Z52">
        <v>2.0107057887706112</v>
      </c>
      <c r="AA52">
        <v>0</v>
      </c>
      <c r="AB52">
        <v>1.035795</v>
      </c>
      <c r="AC52">
        <v>0</v>
      </c>
      <c r="AD52">
        <v>0.41009987476518472</v>
      </c>
      <c r="AE52">
        <v>0</v>
      </c>
      <c r="AF52">
        <v>2.7468576627008972</v>
      </c>
      <c r="AG52">
        <v>13.173285610519724</v>
      </c>
      <c r="AH52">
        <v>0</v>
      </c>
      <c r="AI52">
        <v>0</v>
      </c>
      <c r="AJ52">
        <v>0</v>
      </c>
      <c r="AK52">
        <v>16.315967637445208</v>
      </c>
      <c r="AL52">
        <v>0</v>
      </c>
      <c r="AM52">
        <v>0</v>
      </c>
      <c r="AN52">
        <v>0.73273235535378833</v>
      </c>
      <c r="AO52">
        <v>0</v>
      </c>
      <c r="AP52">
        <v>2.3580647359632643</v>
      </c>
      <c r="AQ52">
        <v>0</v>
      </c>
      <c r="AR52">
        <v>3.3870720000000003</v>
      </c>
      <c r="AS52">
        <v>3.1778466950532245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20.5191542841307</v>
      </c>
      <c r="BB52">
        <f t="shared" si="0"/>
        <v>470.3697041878965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308.00032459100589</v>
      </c>
      <c r="M53">
        <v>27.779991015274032</v>
      </c>
      <c r="N53">
        <v>35.794879873437289</v>
      </c>
      <c r="O53">
        <v>0</v>
      </c>
      <c r="P53">
        <v>37.728759686503835</v>
      </c>
      <c r="Q53">
        <v>0.89754377991246759</v>
      </c>
      <c r="R53">
        <v>2.9959636898486806</v>
      </c>
      <c r="S53">
        <v>0</v>
      </c>
      <c r="T53">
        <v>0</v>
      </c>
      <c r="U53">
        <v>17.126092327669554</v>
      </c>
      <c r="V53">
        <v>1.4309981821133471</v>
      </c>
      <c r="W53">
        <v>1.5239843509776938</v>
      </c>
      <c r="X53">
        <v>8.9956516917939062</v>
      </c>
      <c r="Y53">
        <v>0</v>
      </c>
      <c r="Z53">
        <v>2.0107057887706112</v>
      </c>
      <c r="AA53">
        <v>0</v>
      </c>
      <c r="AB53">
        <v>1.035795</v>
      </c>
      <c r="AC53">
        <v>0</v>
      </c>
      <c r="AD53">
        <v>0.41009987476518472</v>
      </c>
      <c r="AE53">
        <v>0</v>
      </c>
      <c r="AF53">
        <v>2.7468576627008972</v>
      </c>
      <c r="AG53">
        <v>13.173285610519724</v>
      </c>
      <c r="AH53">
        <v>0</v>
      </c>
      <c r="AI53">
        <v>0</v>
      </c>
      <c r="AJ53">
        <v>0</v>
      </c>
      <c r="AK53">
        <v>16.315967637445208</v>
      </c>
      <c r="AL53">
        <v>0</v>
      </c>
      <c r="AM53">
        <v>0</v>
      </c>
      <c r="AN53">
        <v>0.73273235535378833</v>
      </c>
      <c r="AO53">
        <v>0</v>
      </c>
      <c r="AP53">
        <v>0.78602147192652883</v>
      </c>
      <c r="AQ53">
        <v>0</v>
      </c>
      <c r="AR53">
        <v>2.7096574719265289</v>
      </c>
      <c r="AS53">
        <v>3.1778466950532245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20.288598036042487</v>
      </c>
      <c r="BB53">
        <f t="shared" si="0"/>
        <v>465.08456072095589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308.00032459100589</v>
      </c>
      <c r="M54">
        <v>27.779991015274032</v>
      </c>
      <c r="N54">
        <v>35.794879873437289</v>
      </c>
      <c r="O54">
        <v>0</v>
      </c>
      <c r="P54">
        <v>37.728759686503835</v>
      </c>
      <c r="Q54">
        <v>0.89754377991246759</v>
      </c>
      <c r="R54">
        <v>2.9959636898486806</v>
      </c>
      <c r="S54">
        <v>0</v>
      </c>
      <c r="T54">
        <v>0</v>
      </c>
      <c r="U54">
        <v>17.126092327669554</v>
      </c>
      <c r="V54">
        <v>1.4309981821133471</v>
      </c>
      <c r="W54">
        <v>1.5239843509776938</v>
      </c>
      <c r="X54">
        <v>8.9956516917939062</v>
      </c>
      <c r="Y54">
        <v>0</v>
      </c>
      <c r="Z54">
        <v>2.0107057887706112</v>
      </c>
      <c r="AA54">
        <v>0</v>
      </c>
      <c r="AB54">
        <v>1.035795</v>
      </c>
      <c r="AC54">
        <v>0</v>
      </c>
      <c r="AD54">
        <v>0.41009987476518472</v>
      </c>
      <c r="AE54">
        <v>0</v>
      </c>
      <c r="AF54">
        <v>2.7468576627008972</v>
      </c>
      <c r="AG54">
        <v>13.173285610519724</v>
      </c>
      <c r="AH54">
        <v>0</v>
      </c>
      <c r="AI54">
        <v>0</v>
      </c>
      <c r="AJ54">
        <v>0</v>
      </c>
      <c r="AK54">
        <v>16.315967637445208</v>
      </c>
      <c r="AL54">
        <v>0</v>
      </c>
      <c r="AM54">
        <v>0</v>
      </c>
      <c r="AN54">
        <v>0.73273235535378833</v>
      </c>
      <c r="AO54">
        <v>0</v>
      </c>
      <c r="AP54">
        <v>0.78602147192652883</v>
      </c>
      <c r="AQ54">
        <v>0</v>
      </c>
      <c r="AR54">
        <v>2.7096574719265289</v>
      </c>
      <c r="AS54">
        <v>3.1778466950532245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20.288598036042487</v>
      </c>
      <c r="BB54">
        <f t="shared" si="0"/>
        <v>465.08456072095589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308.00032459100589</v>
      </c>
      <c r="M55">
        <v>27.779991015274032</v>
      </c>
      <c r="N55">
        <v>35.794879873437289</v>
      </c>
      <c r="O55">
        <v>0</v>
      </c>
      <c r="P55">
        <v>37.728759686503835</v>
      </c>
      <c r="Q55">
        <v>0.89754377991246759</v>
      </c>
      <c r="R55">
        <v>2.9959636898486806</v>
      </c>
      <c r="S55">
        <v>0</v>
      </c>
      <c r="T55">
        <v>0</v>
      </c>
      <c r="U55">
        <v>17.126092327669554</v>
      </c>
      <c r="V55">
        <v>0.75165426634567145</v>
      </c>
      <c r="W55">
        <v>2.0037901749404936</v>
      </c>
      <c r="X55">
        <v>8.9956516917939062</v>
      </c>
      <c r="Y55">
        <v>0</v>
      </c>
      <c r="Z55">
        <v>2.0107057887706112</v>
      </c>
      <c r="AA55">
        <v>0</v>
      </c>
      <c r="AB55">
        <v>1.035795</v>
      </c>
      <c r="AC55">
        <v>0</v>
      </c>
      <c r="AD55">
        <v>0.41009987476518472</v>
      </c>
      <c r="AE55">
        <v>0</v>
      </c>
      <c r="AF55">
        <v>2.7468576627008972</v>
      </c>
      <c r="AG55">
        <v>13.173285610519724</v>
      </c>
      <c r="AH55">
        <v>0</v>
      </c>
      <c r="AI55">
        <v>0</v>
      </c>
      <c r="AJ55">
        <v>0</v>
      </c>
      <c r="AK55">
        <v>16.315967637445208</v>
      </c>
      <c r="AL55">
        <v>0</v>
      </c>
      <c r="AM55">
        <v>0</v>
      </c>
      <c r="AN55">
        <v>0.73273235535378833</v>
      </c>
      <c r="AO55">
        <v>0</v>
      </c>
      <c r="AP55">
        <v>0.78602147192652883</v>
      </c>
      <c r="AQ55">
        <v>0</v>
      </c>
      <c r="AR55">
        <v>2.7096574719265289</v>
      </c>
      <c r="AS55">
        <v>3.1778466950532245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20.280257343805047</v>
      </c>
      <c r="BB55">
        <f t="shared" si="0"/>
        <v>464.89336332138851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308.00032459100589</v>
      </c>
      <c r="M56">
        <v>27.779991015274032</v>
      </c>
      <c r="N56">
        <v>35.794879873437289</v>
      </c>
      <c r="O56">
        <v>0</v>
      </c>
      <c r="P56">
        <v>37.728759686503835</v>
      </c>
      <c r="Q56">
        <v>0.89754377991246759</v>
      </c>
      <c r="R56">
        <v>2.9959636898486806</v>
      </c>
      <c r="S56">
        <v>0</v>
      </c>
      <c r="T56">
        <v>0</v>
      </c>
      <c r="U56">
        <v>17.126092327669554</v>
      </c>
      <c r="V56">
        <v>0</v>
      </c>
      <c r="W56">
        <v>2.0037901749404936</v>
      </c>
      <c r="X56">
        <v>8.9956516917939062</v>
      </c>
      <c r="Y56">
        <v>0</v>
      </c>
      <c r="Z56">
        <v>2.0107057887706112</v>
      </c>
      <c r="AA56">
        <v>0</v>
      </c>
      <c r="AB56">
        <v>1.035795</v>
      </c>
      <c r="AC56">
        <v>0</v>
      </c>
      <c r="AD56">
        <v>0.41009987476518472</v>
      </c>
      <c r="AE56">
        <v>0</v>
      </c>
      <c r="AF56">
        <v>2.7468576627008972</v>
      </c>
      <c r="AG56">
        <v>13.173285610519724</v>
      </c>
      <c r="AH56">
        <v>0</v>
      </c>
      <c r="AI56">
        <v>0</v>
      </c>
      <c r="AJ56">
        <v>0</v>
      </c>
      <c r="AK56">
        <v>16.315967637445208</v>
      </c>
      <c r="AL56">
        <v>0</v>
      </c>
      <c r="AM56">
        <v>0</v>
      </c>
      <c r="AN56">
        <v>0.73273235535378833</v>
      </c>
      <c r="AO56">
        <v>0</v>
      </c>
      <c r="AP56">
        <v>0.78602147192652883</v>
      </c>
      <c r="AQ56">
        <v>0</v>
      </c>
      <c r="AR56">
        <v>2.7096574719265289</v>
      </c>
      <c r="AS56">
        <v>3.1778466950532245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20.248838195471798</v>
      </c>
      <c r="BB56">
        <f t="shared" si="0"/>
        <v>464.17312820337605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308.00032459100589</v>
      </c>
      <c r="M57">
        <v>27.779991015274032</v>
      </c>
      <c r="N57">
        <v>35.794879873437289</v>
      </c>
      <c r="O57">
        <v>0</v>
      </c>
      <c r="P57">
        <v>37.728759686503835</v>
      </c>
      <c r="Q57">
        <v>0.89754377991246759</v>
      </c>
      <c r="R57">
        <v>2.9959636898486806</v>
      </c>
      <c r="S57">
        <v>0</v>
      </c>
      <c r="T57">
        <v>0</v>
      </c>
      <c r="U57">
        <v>17.126092327669554</v>
      </c>
      <c r="V57">
        <v>0</v>
      </c>
      <c r="W57">
        <v>2.0037901749404936</v>
      </c>
      <c r="X57">
        <v>8.9956516917939062</v>
      </c>
      <c r="Y57">
        <v>0</v>
      </c>
      <c r="Z57">
        <v>2.0107057887706112</v>
      </c>
      <c r="AA57">
        <v>0</v>
      </c>
      <c r="AB57">
        <v>1.035795</v>
      </c>
      <c r="AC57">
        <v>0</v>
      </c>
      <c r="AD57">
        <v>0.41009987476518472</v>
      </c>
      <c r="AE57">
        <v>0</v>
      </c>
      <c r="AF57">
        <v>2.7468576627008972</v>
      </c>
      <c r="AG57">
        <v>13.173285610519724</v>
      </c>
      <c r="AH57">
        <v>0</v>
      </c>
      <c r="AI57">
        <v>0</v>
      </c>
      <c r="AJ57">
        <v>0</v>
      </c>
      <c r="AK57">
        <v>16.315967637445208</v>
      </c>
      <c r="AL57">
        <v>0</v>
      </c>
      <c r="AM57">
        <v>0</v>
      </c>
      <c r="AN57">
        <v>0.73273235535378833</v>
      </c>
      <c r="AO57">
        <v>0</v>
      </c>
      <c r="AP57">
        <v>0.78602147192652883</v>
      </c>
      <c r="AQ57">
        <v>0</v>
      </c>
      <c r="AR57">
        <v>4.7419007359632648</v>
      </c>
      <c r="AS57">
        <v>3.1778466950532245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20.333785963908532</v>
      </c>
      <c r="BB57">
        <f t="shared" si="0"/>
        <v>466.12042369897608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308.00032459100589</v>
      </c>
      <c r="M58">
        <v>27.779991015274032</v>
      </c>
      <c r="N58">
        <v>35.794879873437289</v>
      </c>
      <c r="O58">
        <v>0</v>
      </c>
      <c r="P58">
        <v>37.728759686503835</v>
      </c>
      <c r="Q58">
        <v>0.89754377991246759</v>
      </c>
      <c r="R58">
        <v>2.9959636898486806</v>
      </c>
      <c r="S58">
        <v>0</v>
      </c>
      <c r="T58">
        <v>0</v>
      </c>
      <c r="U58">
        <v>17.126092327669554</v>
      </c>
      <c r="V58">
        <v>0</v>
      </c>
      <c r="W58">
        <v>2.0037901749404936</v>
      </c>
      <c r="X58">
        <v>8.9956516917939062</v>
      </c>
      <c r="Y58">
        <v>0</v>
      </c>
      <c r="Z58">
        <v>2.0107057887706112</v>
      </c>
      <c r="AA58">
        <v>0</v>
      </c>
      <c r="AB58">
        <v>1.035795</v>
      </c>
      <c r="AC58">
        <v>0</v>
      </c>
      <c r="AD58">
        <v>0.41009987476518472</v>
      </c>
      <c r="AE58">
        <v>0</v>
      </c>
      <c r="AF58">
        <v>2.7468576627008972</v>
      </c>
      <c r="AG58">
        <v>13.173285610519724</v>
      </c>
      <c r="AH58">
        <v>0</v>
      </c>
      <c r="AI58">
        <v>0</v>
      </c>
      <c r="AJ58">
        <v>0</v>
      </c>
      <c r="AK58">
        <v>16.315967637445208</v>
      </c>
      <c r="AL58">
        <v>0</v>
      </c>
      <c r="AM58">
        <v>0</v>
      </c>
      <c r="AN58">
        <v>0.73273235535378833</v>
      </c>
      <c r="AO58">
        <v>0</v>
      </c>
      <c r="AP58">
        <v>0.78602147192652883</v>
      </c>
      <c r="AQ58">
        <v>0</v>
      </c>
      <c r="AR58">
        <v>4.7419007359632648</v>
      </c>
      <c r="AS58">
        <v>3.1778466950532245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20.333785963908532</v>
      </c>
      <c r="BB58">
        <f t="shared" si="0"/>
        <v>466.12042369897608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4.8737328021341497</v>
      </c>
      <c r="L59">
        <v>308.00032459100589</v>
      </c>
      <c r="M59">
        <v>27.779991015274032</v>
      </c>
      <c r="N59">
        <v>35.794879873437289</v>
      </c>
      <c r="O59">
        <v>0</v>
      </c>
      <c r="P59">
        <v>37.728759686503835</v>
      </c>
      <c r="Q59">
        <v>3.3593668957947838</v>
      </c>
      <c r="R59">
        <v>2.9959636898486806</v>
      </c>
      <c r="S59">
        <v>2.5783509775994067</v>
      </c>
      <c r="T59">
        <v>0</v>
      </c>
      <c r="U59">
        <v>17.126092327669554</v>
      </c>
      <c r="V59">
        <v>0.35340910039657686</v>
      </c>
      <c r="W59">
        <v>2.0037901749404936</v>
      </c>
      <c r="X59">
        <v>8.9956516917939062</v>
      </c>
      <c r="Y59">
        <v>0</v>
      </c>
      <c r="Z59">
        <v>0.33748</v>
      </c>
      <c r="AA59">
        <v>0</v>
      </c>
      <c r="AB59">
        <v>1.035795</v>
      </c>
      <c r="AC59">
        <v>0</v>
      </c>
      <c r="AD59">
        <v>0.41009987476518472</v>
      </c>
      <c r="AE59">
        <v>0</v>
      </c>
      <c r="AF59">
        <v>2.7468576627008972</v>
      </c>
      <c r="AG59">
        <v>13.173285610519724</v>
      </c>
      <c r="AH59">
        <v>0</v>
      </c>
      <c r="AI59">
        <v>0</v>
      </c>
      <c r="AJ59">
        <v>0</v>
      </c>
      <c r="AK59">
        <v>16.315967637445208</v>
      </c>
      <c r="AL59">
        <v>0</v>
      </c>
      <c r="AM59">
        <v>0</v>
      </c>
      <c r="AN59">
        <v>0.73273235535378833</v>
      </c>
      <c r="AO59">
        <v>0</v>
      </c>
      <c r="AP59">
        <v>0.78602147192652883</v>
      </c>
      <c r="AQ59">
        <v>0</v>
      </c>
      <c r="AR59">
        <v>4.7419007359632648</v>
      </c>
      <c r="AS59">
        <v>3.1778466950532245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20.693018934571242</v>
      </c>
      <c r="BB59">
        <f t="shared" si="0"/>
        <v>474.3552809355553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4.8737778488525025</v>
      </c>
      <c r="L60">
        <v>308.00032459100589</v>
      </c>
      <c r="M60">
        <v>27.779991015274032</v>
      </c>
      <c r="N60">
        <v>35.794879873437289</v>
      </c>
      <c r="O60">
        <v>0</v>
      </c>
      <c r="P60">
        <v>37.728759686503835</v>
      </c>
      <c r="Q60">
        <v>3.3593668957947838</v>
      </c>
      <c r="R60">
        <v>3.1315817931623302</v>
      </c>
      <c r="S60">
        <v>2.5783509775994067</v>
      </c>
      <c r="T60">
        <v>0</v>
      </c>
      <c r="U60">
        <v>17.126092327669554</v>
      </c>
      <c r="V60">
        <v>0</v>
      </c>
      <c r="W60">
        <v>2.0034782608695649</v>
      </c>
      <c r="X60">
        <v>8.9956516917939062</v>
      </c>
      <c r="Y60">
        <v>0</v>
      </c>
      <c r="Z60">
        <v>0</v>
      </c>
      <c r="AA60">
        <v>0</v>
      </c>
      <c r="AB60">
        <v>1.035795</v>
      </c>
      <c r="AC60">
        <v>0</v>
      </c>
      <c r="AD60">
        <v>0.41009987476518472</v>
      </c>
      <c r="AE60">
        <v>0</v>
      </c>
      <c r="AF60">
        <v>2.7468576627008972</v>
      </c>
      <c r="AG60">
        <v>13.173285610519724</v>
      </c>
      <c r="AH60">
        <v>0</v>
      </c>
      <c r="AI60">
        <v>0</v>
      </c>
      <c r="AJ60">
        <v>0</v>
      </c>
      <c r="AK60">
        <v>16.315967637445208</v>
      </c>
      <c r="AL60">
        <v>0</v>
      </c>
      <c r="AM60">
        <v>0</v>
      </c>
      <c r="AN60">
        <v>0.73273235535378833</v>
      </c>
      <c r="AO60">
        <v>0</v>
      </c>
      <c r="AP60">
        <v>0.78602147192652883</v>
      </c>
      <c r="AQ60">
        <v>0</v>
      </c>
      <c r="AR60">
        <v>4.7419007359632648</v>
      </c>
      <c r="AS60">
        <v>3.1778466950532245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20.66979745183783</v>
      </c>
      <c r="BB60">
        <f t="shared" si="0"/>
        <v>473.82296455385318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4.8840403977953732</v>
      </c>
      <c r="L61">
        <v>313.75047056020293</v>
      </c>
      <c r="M61">
        <v>27.779991015274032</v>
      </c>
      <c r="N61">
        <v>35.794879873437289</v>
      </c>
      <c r="O61">
        <v>0</v>
      </c>
      <c r="P61">
        <v>37.728759686503835</v>
      </c>
      <c r="Q61">
        <v>3.3611956446114246</v>
      </c>
      <c r="R61">
        <v>5.2717507825998036</v>
      </c>
      <c r="S61">
        <v>3.0706646330112197</v>
      </c>
      <c r="T61">
        <v>0</v>
      </c>
      <c r="U61">
        <v>17.126092327669554</v>
      </c>
      <c r="V61">
        <v>0</v>
      </c>
      <c r="W61">
        <v>2.0034782608695649</v>
      </c>
      <c r="X61">
        <v>17.543718841275162</v>
      </c>
      <c r="Y61">
        <v>0</v>
      </c>
      <c r="Z61">
        <v>0</v>
      </c>
      <c r="AA61">
        <v>0</v>
      </c>
      <c r="AB61">
        <v>1.035795</v>
      </c>
      <c r="AC61">
        <v>0</v>
      </c>
      <c r="AD61">
        <v>0.41009987476518472</v>
      </c>
      <c r="AE61">
        <v>0</v>
      </c>
      <c r="AF61">
        <v>2.7468576627008972</v>
      </c>
      <c r="AG61">
        <v>13.173285610519724</v>
      </c>
      <c r="AH61">
        <v>0</v>
      </c>
      <c r="AI61">
        <v>0</v>
      </c>
      <c r="AJ61">
        <v>0</v>
      </c>
      <c r="AK61">
        <v>16.315967637445208</v>
      </c>
      <c r="AL61">
        <v>0</v>
      </c>
      <c r="AM61">
        <v>0</v>
      </c>
      <c r="AN61">
        <v>0.73273235535378833</v>
      </c>
      <c r="AO61">
        <v>0</v>
      </c>
      <c r="AP61">
        <v>0.58951610394489662</v>
      </c>
      <c r="AQ61">
        <v>0</v>
      </c>
      <c r="AR61">
        <v>4.7419007359632648</v>
      </c>
      <c r="AS61">
        <v>3.1778466950532245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21.36979202661804</v>
      </c>
      <c r="BB61">
        <f t="shared" si="0"/>
        <v>489.86925167237843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4.8839537906493486</v>
      </c>
      <c r="L62">
        <v>313.75047056020293</v>
      </c>
      <c r="M62">
        <v>27.779991015274032</v>
      </c>
      <c r="N62">
        <v>35.794879873437289</v>
      </c>
      <c r="O62">
        <v>0</v>
      </c>
      <c r="P62">
        <v>37.728759686503835</v>
      </c>
      <c r="Q62">
        <v>3.3611956446114246</v>
      </c>
      <c r="R62">
        <v>5.2717507825998036</v>
      </c>
      <c r="S62">
        <v>3.0706646330112197</v>
      </c>
      <c r="T62">
        <v>0</v>
      </c>
      <c r="U62">
        <v>17.126092327669554</v>
      </c>
      <c r="V62">
        <v>0</v>
      </c>
      <c r="W62">
        <v>2.0034782608695649</v>
      </c>
      <c r="X62">
        <v>8.9979123173277653</v>
      </c>
      <c r="Y62">
        <v>0</v>
      </c>
      <c r="Z62">
        <v>0</v>
      </c>
      <c r="AA62">
        <v>0</v>
      </c>
      <c r="AB62">
        <v>1.035795</v>
      </c>
      <c r="AC62">
        <v>0</v>
      </c>
      <c r="AD62">
        <v>0.41009987476518472</v>
      </c>
      <c r="AE62">
        <v>0</v>
      </c>
      <c r="AF62">
        <v>2.7468576627008972</v>
      </c>
      <c r="AG62">
        <v>13.173285610519724</v>
      </c>
      <c r="AH62">
        <v>0</v>
      </c>
      <c r="AI62">
        <v>0</v>
      </c>
      <c r="AJ62">
        <v>0</v>
      </c>
      <c r="AK62">
        <v>16.315967637445208</v>
      </c>
      <c r="AL62">
        <v>0</v>
      </c>
      <c r="AM62">
        <v>0</v>
      </c>
      <c r="AN62">
        <v>0.73273235535378833</v>
      </c>
      <c r="AO62">
        <v>0</v>
      </c>
      <c r="AP62">
        <v>0.58951610394489662</v>
      </c>
      <c r="AQ62">
        <v>0</v>
      </c>
      <c r="AR62">
        <v>4.7419007359632648</v>
      </c>
      <c r="AS62">
        <v>3.1778466950532245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21.012573693738336</v>
      </c>
      <c r="BB62">
        <f t="shared" si="0"/>
        <v>481.68057687416467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4.8840403977953732</v>
      </c>
      <c r="L63">
        <v>313.75047056020293</v>
      </c>
      <c r="M63">
        <v>27.779991015274032</v>
      </c>
      <c r="N63">
        <v>35.794879873437289</v>
      </c>
      <c r="O63">
        <v>0</v>
      </c>
      <c r="P63">
        <v>37.728759686503835</v>
      </c>
      <c r="Q63">
        <v>3.5079947392400177</v>
      </c>
      <c r="R63">
        <v>6.6767364345028355</v>
      </c>
      <c r="S63">
        <v>4.1615190681549725</v>
      </c>
      <c r="T63">
        <v>0</v>
      </c>
      <c r="U63">
        <v>17.126092327669554</v>
      </c>
      <c r="V63">
        <v>0</v>
      </c>
      <c r="W63">
        <v>2.0034782608695649</v>
      </c>
      <c r="X63">
        <v>8.9979123173277653</v>
      </c>
      <c r="Y63">
        <v>0</v>
      </c>
      <c r="Z63">
        <v>0</v>
      </c>
      <c r="AA63">
        <v>0</v>
      </c>
      <c r="AB63">
        <v>1.035795</v>
      </c>
      <c r="AC63">
        <v>0</v>
      </c>
      <c r="AD63">
        <v>0.41009987476518472</v>
      </c>
      <c r="AE63">
        <v>0</v>
      </c>
      <c r="AF63">
        <v>2.7468576627008972</v>
      </c>
      <c r="AG63">
        <v>13.173285610519724</v>
      </c>
      <c r="AH63">
        <v>0</v>
      </c>
      <c r="AI63">
        <v>0</v>
      </c>
      <c r="AJ63">
        <v>0</v>
      </c>
      <c r="AK63">
        <v>16.315967637445208</v>
      </c>
      <c r="AL63">
        <v>0</v>
      </c>
      <c r="AM63">
        <v>0</v>
      </c>
      <c r="AN63">
        <v>0.73273235535378833</v>
      </c>
      <c r="AO63">
        <v>0</v>
      </c>
      <c r="AP63">
        <v>0.58951610394489662</v>
      </c>
      <c r="AQ63">
        <v>0</v>
      </c>
      <c r="AR63">
        <v>4.7419007359632648</v>
      </c>
      <c r="AS63">
        <v>4.1270734719265292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21.162717310984373</v>
      </c>
      <c r="BB63">
        <f t="shared" si="0"/>
        <v>485.12238582261335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4.8839537906493486</v>
      </c>
      <c r="L64">
        <v>313.75047056020293</v>
      </c>
      <c r="M64">
        <v>27.779991015274032</v>
      </c>
      <c r="N64">
        <v>35.794879873437289</v>
      </c>
      <c r="O64">
        <v>0</v>
      </c>
      <c r="P64">
        <v>37.728759686503835</v>
      </c>
      <c r="Q64">
        <v>3.5079947392400177</v>
      </c>
      <c r="R64">
        <v>6.6767364345028355</v>
      </c>
      <c r="S64">
        <v>4.1615190681549725</v>
      </c>
      <c r="T64">
        <v>0</v>
      </c>
      <c r="U64">
        <v>17.126092327669554</v>
      </c>
      <c r="V64">
        <v>0</v>
      </c>
      <c r="W64">
        <v>2.0034782608695649</v>
      </c>
      <c r="X64">
        <v>8.9958256029684609</v>
      </c>
      <c r="Y64">
        <v>0</v>
      </c>
      <c r="Z64">
        <v>0</v>
      </c>
      <c r="AA64">
        <v>0</v>
      </c>
      <c r="AB64">
        <v>1.035795</v>
      </c>
      <c r="AC64">
        <v>0</v>
      </c>
      <c r="AD64">
        <v>0.41009987476518472</v>
      </c>
      <c r="AE64">
        <v>0</v>
      </c>
      <c r="AF64">
        <v>2.7468576627008972</v>
      </c>
      <c r="AG64">
        <v>13.173285610519724</v>
      </c>
      <c r="AH64">
        <v>0</v>
      </c>
      <c r="AI64">
        <v>0</v>
      </c>
      <c r="AJ64">
        <v>0</v>
      </c>
      <c r="AK64">
        <v>16.315967637445208</v>
      </c>
      <c r="AL64">
        <v>0</v>
      </c>
      <c r="AM64">
        <v>0</v>
      </c>
      <c r="AN64">
        <v>0.73273235535378833</v>
      </c>
      <c r="AO64">
        <v>0</v>
      </c>
      <c r="AP64">
        <v>0.58951610394489662</v>
      </c>
      <c r="AQ64">
        <v>0</v>
      </c>
      <c r="AR64">
        <v>4.7419007359632648</v>
      </c>
      <c r="AS64">
        <v>4.1270734719265292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21.162626466145451</v>
      </c>
      <c r="BB64">
        <f t="shared" si="0"/>
        <v>485.12030334594692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4.8840403977953732</v>
      </c>
      <c r="L65">
        <v>313.75047056020293</v>
      </c>
      <c r="M65">
        <v>27.779991015274032</v>
      </c>
      <c r="N65">
        <v>35.794879873437289</v>
      </c>
      <c r="O65">
        <v>0</v>
      </c>
      <c r="P65">
        <v>37.728759686503835</v>
      </c>
      <c r="Q65">
        <v>3.5079947392400177</v>
      </c>
      <c r="R65">
        <v>6.6767364345028355</v>
      </c>
      <c r="S65">
        <v>4.1615190681549725</v>
      </c>
      <c r="T65">
        <v>0</v>
      </c>
      <c r="U65">
        <v>17.126092327669554</v>
      </c>
      <c r="V65">
        <v>0</v>
      </c>
      <c r="W65">
        <v>2.0034782608695649</v>
      </c>
      <c r="X65">
        <v>8.9979123173277653</v>
      </c>
      <c r="Y65">
        <v>0</v>
      </c>
      <c r="Z65">
        <v>0</v>
      </c>
      <c r="AA65">
        <v>0</v>
      </c>
      <c r="AB65">
        <v>1.035795</v>
      </c>
      <c r="AC65">
        <v>0</v>
      </c>
      <c r="AD65">
        <v>0.41009987476518472</v>
      </c>
      <c r="AE65">
        <v>0</v>
      </c>
      <c r="AF65">
        <v>2.7468576627008972</v>
      </c>
      <c r="AG65">
        <v>13.173285610519724</v>
      </c>
      <c r="AH65">
        <v>0.88076543727822998</v>
      </c>
      <c r="AI65">
        <v>0</v>
      </c>
      <c r="AJ65">
        <v>0</v>
      </c>
      <c r="AK65">
        <v>16.315967637445208</v>
      </c>
      <c r="AL65">
        <v>0</v>
      </c>
      <c r="AM65">
        <v>0</v>
      </c>
      <c r="AN65">
        <v>0.73273235535378833</v>
      </c>
      <c r="AO65">
        <v>0</v>
      </c>
      <c r="AP65">
        <v>0.58951610394489662</v>
      </c>
      <c r="AQ65">
        <v>0</v>
      </c>
      <c r="AR65">
        <v>3.3870720000000003</v>
      </c>
      <c r="AS65">
        <v>4.1270734719265292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21.142901465099335</v>
      </c>
      <c r="BB65">
        <f t="shared" si="0"/>
        <v>484.66813836981333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4.8839537906493486</v>
      </c>
      <c r="L66">
        <v>313.75047056020293</v>
      </c>
      <c r="M66">
        <v>27.779991015274032</v>
      </c>
      <c r="N66">
        <v>35.794879873437289</v>
      </c>
      <c r="O66">
        <v>0</v>
      </c>
      <c r="P66">
        <v>37.728759686503835</v>
      </c>
      <c r="Q66">
        <v>3.5079947392400177</v>
      </c>
      <c r="R66">
        <v>6.6767364345028355</v>
      </c>
      <c r="S66">
        <v>4.1615190681549725</v>
      </c>
      <c r="T66">
        <v>0</v>
      </c>
      <c r="U66">
        <v>17.126092327669554</v>
      </c>
      <c r="V66">
        <v>0</v>
      </c>
      <c r="W66">
        <v>2.0034782608695649</v>
      </c>
      <c r="X66">
        <v>8.9979123173277653</v>
      </c>
      <c r="Y66">
        <v>0</v>
      </c>
      <c r="Z66">
        <v>0</v>
      </c>
      <c r="AA66">
        <v>0</v>
      </c>
      <c r="AB66">
        <v>1.035795</v>
      </c>
      <c r="AC66">
        <v>0</v>
      </c>
      <c r="AD66">
        <v>0.41009987476518472</v>
      </c>
      <c r="AE66">
        <v>0</v>
      </c>
      <c r="AF66">
        <v>2.7468576627008972</v>
      </c>
      <c r="AG66">
        <v>13.173285610519724</v>
      </c>
      <c r="AH66">
        <v>6.16535837455646</v>
      </c>
      <c r="AI66">
        <v>0</v>
      </c>
      <c r="AJ66">
        <v>0</v>
      </c>
      <c r="AK66">
        <v>16.315967637445208</v>
      </c>
      <c r="AL66">
        <v>0</v>
      </c>
      <c r="AM66">
        <v>0</v>
      </c>
      <c r="AN66">
        <v>0.73273235535378833</v>
      </c>
      <c r="AO66">
        <v>0</v>
      </c>
      <c r="AP66">
        <v>0.58951610394489662</v>
      </c>
      <c r="AQ66">
        <v>4.8482146758505529</v>
      </c>
      <c r="AR66">
        <v>3.3870720000000003</v>
      </c>
      <c r="AS66">
        <v>4.1270734719265292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21.566449203149418</v>
      </c>
      <c r="BB66">
        <f t="shared" si="0"/>
        <v>494.37731163774595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2.7551999564934513</v>
      </c>
      <c r="L67">
        <v>313.56346445251427</v>
      </c>
      <c r="M67">
        <v>27.779991015274032</v>
      </c>
      <c r="N67">
        <v>35.794879873437289</v>
      </c>
      <c r="O67">
        <v>0</v>
      </c>
      <c r="P67">
        <v>37.728759686503835</v>
      </c>
      <c r="Q67">
        <v>3.5079947392400177</v>
      </c>
      <c r="R67">
        <v>6.6767364345028355</v>
      </c>
      <c r="S67">
        <v>4.1615190681549725</v>
      </c>
      <c r="T67">
        <v>0</v>
      </c>
      <c r="U67">
        <v>17.126092327669554</v>
      </c>
      <c r="V67">
        <v>0</v>
      </c>
      <c r="W67">
        <v>2.0034782608695649</v>
      </c>
      <c r="X67">
        <v>8.9979123173277653</v>
      </c>
      <c r="Y67">
        <v>0</v>
      </c>
      <c r="Z67">
        <v>0</v>
      </c>
      <c r="AA67">
        <v>0</v>
      </c>
      <c r="AB67">
        <v>1.035795</v>
      </c>
      <c r="AC67">
        <v>0</v>
      </c>
      <c r="AD67">
        <v>0.41009987476518472</v>
      </c>
      <c r="AE67">
        <v>0</v>
      </c>
      <c r="AF67">
        <v>2.7468576627008972</v>
      </c>
      <c r="AG67">
        <v>13.173285610519724</v>
      </c>
      <c r="AH67">
        <v>7.2516360817157173</v>
      </c>
      <c r="AI67">
        <v>0</v>
      </c>
      <c r="AJ67">
        <v>0</v>
      </c>
      <c r="AK67">
        <v>16.315967637445208</v>
      </c>
      <c r="AL67">
        <v>0</v>
      </c>
      <c r="AM67">
        <v>1.6377059510540597</v>
      </c>
      <c r="AN67">
        <v>0.73273235535378833</v>
      </c>
      <c r="AO67">
        <v>0</v>
      </c>
      <c r="AP67">
        <v>0.78602147192652883</v>
      </c>
      <c r="AQ67">
        <v>4.8482146758505529</v>
      </c>
      <c r="AR67">
        <v>2.7096574719265289</v>
      </c>
      <c r="AS67">
        <v>3.7143663168440821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21.546159792519312</v>
      </c>
      <c r="BB67">
        <f t="shared" si="0"/>
        <v>493.91220844957064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2.755178736934627</v>
      </c>
      <c r="L68">
        <v>313.56346445251427</v>
      </c>
      <c r="M68">
        <v>27.779991015274032</v>
      </c>
      <c r="N68">
        <v>35.794879873437289</v>
      </c>
      <c r="O68">
        <v>0</v>
      </c>
      <c r="P68">
        <v>37.728759686503835</v>
      </c>
      <c r="Q68">
        <v>3.5079947392400177</v>
      </c>
      <c r="R68">
        <v>6.6767364345028355</v>
      </c>
      <c r="S68">
        <v>4.1615190681549725</v>
      </c>
      <c r="T68">
        <v>0</v>
      </c>
      <c r="U68">
        <v>17.126092327669554</v>
      </c>
      <c r="V68">
        <v>0</v>
      </c>
      <c r="W68">
        <v>2.0034782608695649</v>
      </c>
      <c r="X68">
        <v>8.9979123173277653</v>
      </c>
      <c r="Y68">
        <v>0</v>
      </c>
      <c r="Z68">
        <v>0.33748</v>
      </c>
      <c r="AA68">
        <v>0</v>
      </c>
      <c r="AB68">
        <v>1.035795</v>
      </c>
      <c r="AC68">
        <v>0</v>
      </c>
      <c r="AD68">
        <v>0.41009987476518472</v>
      </c>
      <c r="AE68">
        <v>0</v>
      </c>
      <c r="AF68">
        <v>2.7468576627008972</v>
      </c>
      <c r="AG68">
        <v>13.173285610519724</v>
      </c>
      <c r="AH68">
        <v>14.503271849822584</v>
      </c>
      <c r="AI68">
        <v>0</v>
      </c>
      <c r="AJ68">
        <v>0</v>
      </c>
      <c r="AK68">
        <v>16.315967637445208</v>
      </c>
      <c r="AL68">
        <v>0</v>
      </c>
      <c r="AM68">
        <v>1.6377059510540597</v>
      </c>
      <c r="AN68">
        <v>0.73273235535378833</v>
      </c>
      <c r="AO68">
        <v>0</v>
      </c>
      <c r="AP68">
        <v>0.78602147192652883</v>
      </c>
      <c r="AQ68">
        <v>9.6964296620747223</v>
      </c>
      <c r="AR68">
        <v>2.7096574719265289</v>
      </c>
      <c r="AS68">
        <v>3.7143663168440821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22.066039331072787</v>
      </c>
      <c r="BB68">
        <f t="shared" ref="BB68:BB99" si="1">SUM(B68:AZ68)-BA68</f>
        <v>505.82963844578939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9.5804505385503305</v>
      </c>
      <c r="L69">
        <v>379.99309673692284</v>
      </c>
      <c r="M69">
        <v>27.779991015274032</v>
      </c>
      <c r="N69">
        <v>35.794879873437289</v>
      </c>
      <c r="O69">
        <v>0</v>
      </c>
      <c r="P69">
        <v>37.728759686503835</v>
      </c>
      <c r="Q69">
        <v>6.610841720960364</v>
      </c>
      <c r="R69">
        <v>12.804029202440098</v>
      </c>
      <c r="S69">
        <v>7.9980370461731347</v>
      </c>
      <c r="T69">
        <v>0</v>
      </c>
      <c r="U69">
        <v>17.126092327669554</v>
      </c>
      <c r="V69">
        <v>3.5771016063146046</v>
      </c>
      <c r="W69">
        <v>12.313900035125295</v>
      </c>
      <c r="X69">
        <v>45.263288487963536</v>
      </c>
      <c r="Y69">
        <v>0</v>
      </c>
      <c r="Z69">
        <v>2.0107057887706112</v>
      </c>
      <c r="AA69">
        <v>0</v>
      </c>
      <c r="AB69">
        <v>1.035795</v>
      </c>
      <c r="AC69">
        <v>0</v>
      </c>
      <c r="AD69">
        <v>0.41009987476518472</v>
      </c>
      <c r="AE69">
        <v>0</v>
      </c>
      <c r="AF69">
        <v>2.7468576627008972</v>
      </c>
      <c r="AG69">
        <v>13.173285610519724</v>
      </c>
      <c r="AH69">
        <v>14.503271849822584</v>
      </c>
      <c r="AI69">
        <v>0</v>
      </c>
      <c r="AJ69">
        <v>0</v>
      </c>
      <c r="AK69">
        <v>16.315967637445208</v>
      </c>
      <c r="AL69">
        <v>0</v>
      </c>
      <c r="AM69">
        <v>3.2754119021081194</v>
      </c>
      <c r="AN69">
        <v>0.73273235535378833</v>
      </c>
      <c r="AO69">
        <v>0</v>
      </c>
      <c r="AP69">
        <v>0.78602147192652883</v>
      </c>
      <c r="AQ69">
        <v>9.6964296620747223</v>
      </c>
      <c r="AR69">
        <v>2.0322432640367349</v>
      </c>
      <c r="AS69">
        <v>3.1778466950532245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27.858326328769909</v>
      </c>
      <c r="BB69">
        <f t="shared" si="1"/>
        <v>638.60881072314226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9.350875829957376</v>
      </c>
      <c r="L70">
        <v>379.99309673692284</v>
      </c>
      <c r="M70">
        <v>27.779991015274032</v>
      </c>
      <c r="N70">
        <v>35.794879873437289</v>
      </c>
      <c r="O70">
        <v>0</v>
      </c>
      <c r="P70">
        <v>37.728759686503835</v>
      </c>
      <c r="Q70">
        <v>6.610841720960364</v>
      </c>
      <c r="R70">
        <v>12.804029202440098</v>
      </c>
      <c r="S70">
        <v>7.9980370461731347</v>
      </c>
      <c r="T70">
        <v>0</v>
      </c>
      <c r="U70">
        <v>17.126092327669554</v>
      </c>
      <c r="V70">
        <v>3.5771016063146046</v>
      </c>
      <c r="W70">
        <v>12.311248435151992</v>
      </c>
      <c r="X70">
        <v>45.261780416750923</v>
      </c>
      <c r="Y70">
        <v>0</v>
      </c>
      <c r="Z70">
        <v>2.0107057887706112</v>
      </c>
      <c r="AA70">
        <v>1.1633854719265286</v>
      </c>
      <c r="AB70">
        <v>1.035795</v>
      </c>
      <c r="AC70">
        <v>0</v>
      </c>
      <c r="AD70">
        <v>0.41009987476518472</v>
      </c>
      <c r="AE70">
        <v>5.0999578100605296</v>
      </c>
      <c r="AF70">
        <v>2.7468576627008972</v>
      </c>
      <c r="AG70">
        <v>13.173285610519724</v>
      </c>
      <c r="AH70">
        <v>14.943654568461701</v>
      </c>
      <c r="AI70">
        <v>0</v>
      </c>
      <c r="AJ70">
        <v>0</v>
      </c>
      <c r="AK70">
        <v>16.315967637445208</v>
      </c>
      <c r="AL70">
        <v>0</v>
      </c>
      <c r="AM70">
        <v>3.2754119021081194</v>
      </c>
      <c r="AN70">
        <v>0.73273235535378833</v>
      </c>
      <c r="AO70">
        <v>0</v>
      </c>
      <c r="AP70">
        <v>0.78602147192652883</v>
      </c>
      <c r="AQ70">
        <v>14.544644337925273</v>
      </c>
      <c r="AR70">
        <v>2.0322432640367349</v>
      </c>
      <c r="AS70">
        <v>3.1778466950532245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28.331427351971882</v>
      </c>
      <c r="BB70">
        <f t="shared" si="1"/>
        <v>649.45391599663822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9.3508529118452604</v>
      </c>
      <c r="L71">
        <v>379.9959761215124</v>
      </c>
      <c r="M71">
        <v>27.779991015274032</v>
      </c>
      <c r="N71">
        <v>35.794879873437289</v>
      </c>
      <c r="O71">
        <v>0</v>
      </c>
      <c r="P71">
        <v>37.728759686503835</v>
      </c>
      <c r="Q71">
        <v>6.610372489576493</v>
      </c>
      <c r="R71">
        <v>12.798922483969866</v>
      </c>
      <c r="S71">
        <v>7.9949023255813954</v>
      </c>
      <c r="T71">
        <v>0</v>
      </c>
      <c r="U71">
        <v>17.126092327669554</v>
      </c>
      <c r="V71">
        <v>3.5816941692143356</v>
      </c>
      <c r="W71">
        <v>12.311248435151992</v>
      </c>
      <c r="X71">
        <v>45.261780416750923</v>
      </c>
      <c r="Y71">
        <v>0</v>
      </c>
      <c r="Z71">
        <v>2.0107057887706112</v>
      </c>
      <c r="AA71">
        <v>4.3103437274055523</v>
      </c>
      <c r="AB71">
        <v>2.1130217501565434</v>
      </c>
      <c r="AC71">
        <v>0</v>
      </c>
      <c r="AD71">
        <v>0.41009987476518472</v>
      </c>
      <c r="AE71">
        <v>10.199915620121059</v>
      </c>
      <c r="AF71">
        <v>5.4937153254017943</v>
      </c>
      <c r="AG71">
        <v>13.173285610519724</v>
      </c>
      <c r="AH71">
        <v>21.754907931538302</v>
      </c>
      <c r="AI71">
        <v>0</v>
      </c>
      <c r="AJ71">
        <v>0</v>
      </c>
      <c r="AK71">
        <v>16.315967637445208</v>
      </c>
      <c r="AL71">
        <v>0</v>
      </c>
      <c r="AM71">
        <v>4.9131178531621789</v>
      </c>
      <c r="AN71">
        <v>0.73273235535378833</v>
      </c>
      <c r="AO71">
        <v>0</v>
      </c>
      <c r="AP71">
        <v>0.6681183151742851</v>
      </c>
      <c r="AQ71">
        <v>14.544644337925273</v>
      </c>
      <c r="AR71">
        <v>2.0322432640367349</v>
      </c>
      <c r="AS71">
        <v>3.1778466950532245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29.184180582750592</v>
      </c>
      <c r="BB71">
        <f t="shared" si="1"/>
        <v>669.00195776056626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9.3507792333517372</v>
      </c>
      <c r="L72">
        <v>379.9959761215124</v>
      </c>
      <c r="M72">
        <v>27.779991015274032</v>
      </c>
      <c r="N72">
        <v>35.794879873437289</v>
      </c>
      <c r="O72">
        <v>0</v>
      </c>
      <c r="P72">
        <v>37.728759686503835</v>
      </c>
      <c r="Q72">
        <v>6.610372489576493</v>
      </c>
      <c r="R72">
        <v>12.798922483969866</v>
      </c>
      <c r="S72">
        <v>7.9949023255813954</v>
      </c>
      <c r="T72">
        <v>0</v>
      </c>
      <c r="U72">
        <v>17.126092327669554</v>
      </c>
      <c r="V72">
        <v>3.5816941692143356</v>
      </c>
      <c r="W72">
        <v>12.311248435151992</v>
      </c>
      <c r="X72">
        <v>45.261780416750923</v>
      </c>
      <c r="Y72">
        <v>0</v>
      </c>
      <c r="Z72">
        <v>2.3623599999999998</v>
      </c>
      <c r="AA72">
        <v>5.4533699999999996</v>
      </c>
      <c r="AB72">
        <v>4.0603164996869126</v>
      </c>
      <c r="AC72">
        <v>0</v>
      </c>
      <c r="AD72">
        <v>5.6593800876643696</v>
      </c>
      <c r="AE72">
        <v>10.199915620121059</v>
      </c>
      <c r="AF72">
        <v>8.2405726745982051</v>
      </c>
      <c r="AG72">
        <v>13.173285610519724</v>
      </c>
      <c r="AH72">
        <v>29.006543699645167</v>
      </c>
      <c r="AI72">
        <v>1.1863084748486747</v>
      </c>
      <c r="AJ72">
        <v>0</v>
      </c>
      <c r="AK72">
        <v>16.315967637445208</v>
      </c>
      <c r="AL72">
        <v>0</v>
      </c>
      <c r="AM72">
        <v>4.9131178531621789</v>
      </c>
      <c r="AN72">
        <v>0.73273235535378833</v>
      </c>
      <c r="AO72">
        <v>0</v>
      </c>
      <c r="AP72">
        <v>0.6681183151742851</v>
      </c>
      <c r="AQ72">
        <v>19.392859324149445</v>
      </c>
      <c r="AR72">
        <v>2.0322432640367349</v>
      </c>
      <c r="AS72">
        <v>3.1778466950532245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30.217652073619078</v>
      </c>
      <c r="BB72">
        <f t="shared" si="1"/>
        <v>692.6926846158334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9.3509238746635823</v>
      </c>
      <c r="L73">
        <v>399.99632272390812</v>
      </c>
      <c r="M73">
        <v>27.779991015274032</v>
      </c>
      <c r="N73">
        <v>35.794879873437289</v>
      </c>
      <c r="O73">
        <v>0</v>
      </c>
      <c r="P73">
        <v>37.728759686503835</v>
      </c>
      <c r="Q73">
        <v>6.610372489576493</v>
      </c>
      <c r="R73">
        <v>12.798922483969866</v>
      </c>
      <c r="S73">
        <v>7.9949023255813954</v>
      </c>
      <c r="T73">
        <v>0</v>
      </c>
      <c r="U73">
        <v>17.126092327669554</v>
      </c>
      <c r="V73">
        <v>3.5816941692143356</v>
      </c>
      <c r="W73">
        <v>12.311248435151992</v>
      </c>
      <c r="X73">
        <v>45.261780416750923</v>
      </c>
      <c r="Y73">
        <v>0</v>
      </c>
      <c r="Z73">
        <v>6.0321173663118337</v>
      </c>
      <c r="AA73">
        <v>8.6206874548111045</v>
      </c>
      <c r="AB73">
        <v>8.1620647495303693</v>
      </c>
      <c r="AC73">
        <v>0</v>
      </c>
      <c r="AD73">
        <v>8.4890701314965558</v>
      </c>
      <c r="AE73">
        <v>15.339716606136507</v>
      </c>
      <c r="AF73">
        <v>9.247753807138384</v>
      </c>
      <c r="AG73">
        <v>13.173285610519724</v>
      </c>
      <c r="AH73">
        <v>36.25817978136088</v>
      </c>
      <c r="AI73">
        <v>5.1406704748486742</v>
      </c>
      <c r="AJ73">
        <v>0</v>
      </c>
      <c r="AK73">
        <v>16.315967637445208</v>
      </c>
      <c r="AL73">
        <v>0</v>
      </c>
      <c r="AM73">
        <v>4.9131178531621789</v>
      </c>
      <c r="AN73">
        <v>0.73273235535378833</v>
      </c>
      <c r="AO73">
        <v>0</v>
      </c>
      <c r="AP73">
        <v>0.6681183151742851</v>
      </c>
      <c r="AQ73">
        <v>19.392859324149445</v>
      </c>
      <c r="AR73">
        <v>2.7096574719265289</v>
      </c>
      <c r="AS73">
        <v>3.1778466950532245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32.382866942065775</v>
      </c>
      <c r="BB73">
        <f t="shared" si="1"/>
        <v>742.32686851405413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9.3507979665613572</v>
      </c>
      <c r="L74">
        <v>480.00147481902752</v>
      </c>
      <c r="M74">
        <v>27.779991015274032</v>
      </c>
      <c r="N74">
        <v>35.794879873437289</v>
      </c>
      <c r="O74">
        <v>0</v>
      </c>
      <c r="P74">
        <v>37.728759686503835</v>
      </c>
      <c r="Q74">
        <v>6.6111831715489311</v>
      </c>
      <c r="R74">
        <v>12.801229264935552</v>
      </c>
      <c r="S74">
        <v>7.9950481540930971</v>
      </c>
      <c r="T74">
        <v>0</v>
      </c>
      <c r="U74">
        <v>17.126092327669554</v>
      </c>
      <c r="V74">
        <v>2.6732178055943727</v>
      </c>
      <c r="W74">
        <v>12.311248435151992</v>
      </c>
      <c r="X74">
        <v>45.261780416750923</v>
      </c>
      <c r="Y74">
        <v>0</v>
      </c>
      <c r="Z74">
        <v>6.0321173663118337</v>
      </c>
      <c r="AA74">
        <v>8.6206874548111045</v>
      </c>
      <c r="AB74">
        <v>8.1620647495303693</v>
      </c>
      <c r="AC74">
        <v>0</v>
      </c>
      <c r="AD74">
        <v>8.4890701314965558</v>
      </c>
      <c r="AE74">
        <v>15.352466710290125</v>
      </c>
      <c r="AF74">
        <v>9.247753807138384</v>
      </c>
      <c r="AG74">
        <v>13.173285610519724</v>
      </c>
      <c r="AH74">
        <v>36.25817978136088</v>
      </c>
      <c r="AI74">
        <v>5.1406704748486742</v>
      </c>
      <c r="AJ74">
        <v>0</v>
      </c>
      <c r="AK74">
        <v>16.315967637445208</v>
      </c>
      <c r="AL74">
        <v>0</v>
      </c>
      <c r="AM74">
        <v>4.9131178531621789</v>
      </c>
      <c r="AN74">
        <v>0.73273235535378833</v>
      </c>
      <c r="AO74">
        <v>0</v>
      </c>
      <c r="AP74">
        <v>0.58951610394489662</v>
      </c>
      <c r="AQ74">
        <v>19.392859324149445</v>
      </c>
      <c r="AR74">
        <v>2.7096574719265289</v>
      </c>
      <c r="AS74">
        <v>3.1778466950532245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35.686486512190626</v>
      </c>
      <c r="BB74">
        <f t="shared" si="1"/>
        <v>818.05720995170066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9.7579727596406798</v>
      </c>
      <c r="L75">
        <v>579.48807965149263</v>
      </c>
      <c r="M75">
        <v>27.779991015274032</v>
      </c>
      <c r="N75">
        <v>35.794879873437289</v>
      </c>
      <c r="O75">
        <v>0</v>
      </c>
      <c r="P75">
        <v>37.728759686503835</v>
      </c>
      <c r="Q75">
        <v>6.6111831715489311</v>
      </c>
      <c r="R75">
        <v>12.801229264935552</v>
      </c>
      <c r="S75">
        <v>7.9950481540930971</v>
      </c>
      <c r="T75">
        <v>0</v>
      </c>
      <c r="U75">
        <v>17.126092327669554</v>
      </c>
      <c r="V75">
        <v>3.4426721891255605</v>
      </c>
      <c r="W75">
        <v>12.311248435151992</v>
      </c>
      <c r="X75">
        <v>45.261780416750923</v>
      </c>
      <c r="Y75">
        <v>0</v>
      </c>
      <c r="Z75">
        <v>6.0321173663118337</v>
      </c>
      <c r="AA75">
        <v>8.6206874548111045</v>
      </c>
      <c r="AB75">
        <v>8.1620647495303693</v>
      </c>
      <c r="AC75">
        <v>0</v>
      </c>
      <c r="AD75">
        <v>8.4890701314965558</v>
      </c>
      <c r="AE75">
        <v>15.352466710290125</v>
      </c>
      <c r="AF75">
        <v>9.247753807138384</v>
      </c>
      <c r="AG75">
        <v>13.173285610519724</v>
      </c>
      <c r="AH75">
        <v>36.25817978136088</v>
      </c>
      <c r="AI75">
        <v>5.1406704748486742</v>
      </c>
      <c r="AJ75">
        <v>0</v>
      </c>
      <c r="AK75">
        <v>16.315967637445208</v>
      </c>
      <c r="AL75">
        <v>0</v>
      </c>
      <c r="AM75">
        <v>4.9131178531621789</v>
      </c>
      <c r="AN75">
        <v>0.73273235535378833</v>
      </c>
      <c r="AO75">
        <v>0</v>
      </c>
      <c r="AP75">
        <v>0.58951610394489662</v>
      </c>
      <c r="AQ75">
        <v>19.392859324149445</v>
      </c>
      <c r="AR75">
        <v>2.0322432640367349</v>
      </c>
      <c r="AS75">
        <v>3.1778466950532245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39.865893779880139</v>
      </c>
      <c r="BB75">
        <f t="shared" si="1"/>
        <v>913.86362248519686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9.3508583957800511</v>
      </c>
      <c r="L76">
        <v>579.48807965149263</v>
      </c>
      <c r="M76">
        <v>27.779991015274032</v>
      </c>
      <c r="N76">
        <v>35.794879873437289</v>
      </c>
      <c r="O76">
        <v>0</v>
      </c>
      <c r="P76">
        <v>37.728759686503835</v>
      </c>
      <c r="Q76">
        <v>6.6111831715489311</v>
      </c>
      <c r="R76">
        <v>12.801229264935552</v>
      </c>
      <c r="S76">
        <v>7.9950481540930971</v>
      </c>
      <c r="T76">
        <v>0</v>
      </c>
      <c r="U76">
        <v>17.126092327669554</v>
      </c>
      <c r="V76">
        <v>3.5801086406411664</v>
      </c>
      <c r="W76">
        <v>12.311248435151992</v>
      </c>
      <c r="X76">
        <v>45.261780416750923</v>
      </c>
      <c r="Y76">
        <v>0</v>
      </c>
      <c r="Z76">
        <v>4.2184999999999997</v>
      </c>
      <c r="AA76">
        <v>8.6206874548111045</v>
      </c>
      <c r="AB76">
        <v>8.1620647495303693</v>
      </c>
      <c r="AC76">
        <v>0</v>
      </c>
      <c r="AD76">
        <v>8.4890701314965558</v>
      </c>
      <c r="AE76">
        <v>15.352466710290125</v>
      </c>
      <c r="AF76">
        <v>9.247753807138384</v>
      </c>
      <c r="AG76">
        <v>13.173285610519724</v>
      </c>
      <c r="AH76">
        <v>36.25817978136088</v>
      </c>
      <c r="AI76">
        <v>5.1406704748486742</v>
      </c>
      <c r="AJ76">
        <v>0</v>
      </c>
      <c r="AK76">
        <v>16.315967637445208</v>
      </c>
      <c r="AL76">
        <v>0</v>
      </c>
      <c r="AM76">
        <v>4.9131178531621789</v>
      </c>
      <c r="AN76">
        <v>0.73273235535378833</v>
      </c>
      <c r="AO76">
        <v>0</v>
      </c>
      <c r="AP76">
        <v>0.58951610394489662</v>
      </c>
      <c r="AQ76">
        <v>19.392859324149445</v>
      </c>
      <c r="AR76">
        <v>2.0322432640367349</v>
      </c>
      <c r="AS76">
        <v>3.1778466950532245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39.778812037232285</v>
      </c>
      <c r="BB76">
        <f t="shared" si="1"/>
        <v>911.86740894918785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8.3491254914111348</v>
      </c>
      <c r="L77">
        <v>578.99215068528861</v>
      </c>
      <c r="M77">
        <v>27.779991015274032</v>
      </c>
      <c r="N77">
        <v>35.794879873437289</v>
      </c>
      <c r="O77">
        <v>0</v>
      </c>
      <c r="P77">
        <v>37.728759686503835</v>
      </c>
      <c r="Q77">
        <v>6.6111831715489311</v>
      </c>
      <c r="R77">
        <v>12.801229264935552</v>
      </c>
      <c r="S77">
        <v>7.9950481540930971</v>
      </c>
      <c r="T77">
        <v>0</v>
      </c>
      <c r="U77">
        <v>17.126092327669554</v>
      </c>
      <c r="V77">
        <v>3.5801086406411664</v>
      </c>
      <c r="W77">
        <v>12.311248435151992</v>
      </c>
      <c r="X77">
        <v>45.261780416750923</v>
      </c>
      <c r="Y77">
        <v>0</v>
      </c>
      <c r="Z77">
        <v>4.0214115775412225</v>
      </c>
      <c r="AA77">
        <v>5.4533699999999996</v>
      </c>
      <c r="AB77">
        <v>8.1620647495303693</v>
      </c>
      <c r="AC77">
        <v>0</v>
      </c>
      <c r="AD77">
        <v>8.4890701314965558</v>
      </c>
      <c r="AE77">
        <v>15.352466710290125</v>
      </c>
      <c r="AF77">
        <v>9.247753807138384</v>
      </c>
      <c r="AG77">
        <v>13.173285610519724</v>
      </c>
      <c r="AH77">
        <v>29.006543699645167</v>
      </c>
      <c r="AI77">
        <v>5.1406704748486742</v>
      </c>
      <c r="AJ77">
        <v>0</v>
      </c>
      <c r="AK77">
        <v>16.315967637445208</v>
      </c>
      <c r="AL77">
        <v>0</v>
      </c>
      <c r="AM77">
        <v>4.9131178531621789</v>
      </c>
      <c r="AN77">
        <v>0.73273235535378833</v>
      </c>
      <c r="AO77">
        <v>0</v>
      </c>
      <c r="AP77">
        <v>0.70741958088081813</v>
      </c>
      <c r="AQ77">
        <v>19.392859324149445</v>
      </c>
      <c r="AR77">
        <v>2.0322432640367349</v>
      </c>
      <c r="AS77">
        <v>3.1778466950532245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39.277387582492651</v>
      </c>
      <c r="BB77">
        <f t="shared" si="1"/>
        <v>900.37303305130467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9.3510497952753333</v>
      </c>
      <c r="L78">
        <v>579.48061613331413</v>
      </c>
      <c r="M78">
        <v>27.779991015274032</v>
      </c>
      <c r="N78">
        <v>35.794879873437289</v>
      </c>
      <c r="O78">
        <v>0</v>
      </c>
      <c r="P78">
        <v>37.728759686503835</v>
      </c>
      <c r="Q78">
        <v>6.6111831715489311</v>
      </c>
      <c r="R78">
        <v>12.801229264935552</v>
      </c>
      <c r="S78">
        <v>7.9950481540930971</v>
      </c>
      <c r="T78">
        <v>0</v>
      </c>
      <c r="U78">
        <v>17.126092327669554</v>
      </c>
      <c r="V78">
        <v>3.5801086406411664</v>
      </c>
      <c r="W78">
        <v>12.311248435151992</v>
      </c>
      <c r="X78">
        <v>45.261780416750923</v>
      </c>
      <c r="Y78">
        <v>0</v>
      </c>
      <c r="Z78">
        <v>4.0214115775412225</v>
      </c>
      <c r="AA78">
        <v>4.3103437274055523</v>
      </c>
      <c r="AB78">
        <v>5.386134062304321</v>
      </c>
      <c r="AC78">
        <v>0</v>
      </c>
      <c r="AD78">
        <v>5.6593800876643696</v>
      </c>
      <c r="AE78">
        <v>15.352466710290125</v>
      </c>
      <c r="AF78">
        <v>9.247753807138384</v>
      </c>
      <c r="AG78">
        <v>13.173285610519724</v>
      </c>
      <c r="AH78">
        <v>26.422964999999994</v>
      </c>
      <c r="AI78">
        <v>5.1406704748486742</v>
      </c>
      <c r="AJ78">
        <v>0</v>
      </c>
      <c r="AK78">
        <v>16.315967637445208</v>
      </c>
      <c r="AL78">
        <v>0</v>
      </c>
      <c r="AM78">
        <v>4.9131178531621789</v>
      </c>
      <c r="AN78">
        <v>0.73273235535378833</v>
      </c>
      <c r="AO78">
        <v>0</v>
      </c>
      <c r="AP78">
        <v>0.70741958088081813</v>
      </c>
      <c r="AQ78">
        <v>19.392859324149445</v>
      </c>
      <c r="AR78">
        <v>2.7096574719265289</v>
      </c>
      <c r="AS78">
        <v>3.1778466950532245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38.977914753613597</v>
      </c>
      <c r="BB78">
        <f t="shared" si="1"/>
        <v>893.5080841366655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9.3510497952753333</v>
      </c>
      <c r="L79">
        <v>579.48867982626973</v>
      </c>
      <c r="M79">
        <v>27.779991015274032</v>
      </c>
      <c r="N79">
        <v>35.794879873437289</v>
      </c>
      <c r="O79">
        <v>0</v>
      </c>
      <c r="P79">
        <v>37.728759686503835</v>
      </c>
      <c r="Q79">
        <v>6.6111831715489311</v>
      </c>
      <c r="R79">
        <v>12.801229264935552</v>
      </c>
      <c r="S79">
        <v>7.9950481540930971</v>
      </c>
      <c r="T79">
        <v>0</v>
      </c>
      <c r="U79">
        <v>17.126092327669554</v>
      </c>
      <c r="V79">
        <v>3.5801086406411664</v>
      </c>
      <c r="W79">
        <v>12.311248435151992</v>
      </c>
      <c r="X79">
        <v>45.261780416750923</v>
      </c>
      <c r="Y79">
        <v>0</v>
      </c>
      <c r="Z79">
        <v>1.9911319999999997</v>
      </c>
      <c r="AA79">
        <v>3.6113427359632642</v>
      </c>
      <c r="AB79">
        <v>1.2429540623043205</v>
      </c>
      <c r="AC79">
        <v>0</v>
      </c>
      <c r="AD79">
        <v>2.8296900438321848</v>
      </c>
      <c r="AE79">
        <v>10.199915620121059</v>
      </c>
      <c r="AF79">
        <v>8.2405726745982051</v>
      </c>
      <c r="AG79">
        <v>13.173285610519724</v>
      </c>
      <c r="AH79">
        <v>20.551195000000003</v>
      </c>
      <c r="AI79">
        <v>1.1863084748486747</v>
      </c>
      <c r="AJ79">
        <v>0</v>
      </c>
      <c r="AK79">
        <v>16.315967637445208</v>
      </c>
      <c r="AL79">
        <v>0</v>
      </c>
      <c r="AM79">
        <v>4.9131178531621789</v>
      </c>
      <c r="AN79">
        <v>0.73273235535378833</v>
      </c>
      <c r="AO79">
        <v>0</v>
      </c>
      <c r="AP79">
        <v>0.70741958088081813</v>
      </c>
      <c r="AQ79">
        <v>19.392859324149445</v>
      </c>
      <c r="AR79">
        <v>10.83863052807347</v>
      </c>
      <c r="AS79">
        <v>7.4287326336881643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38.421970901836133</v>
      </c>
      <c r="BB79">
        <f t="shared" si="1"/>
        <v>880.76393584065556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9.3510497952753333</v>
      </c>
      <c r="L80">
        <v>579.48867982626973</v>
      </c>
      <c r="M80">
        <v>27.779991015274032</v>
      </c>
      <c r="N80">
        <v>35.794879873437289</v>
      </c>
      <c r="O80">
        <v>0</v>
      </c>
      <c r="P80">
        <v>37.728759686503835</v>
      </c>
      <c r="Q80">
        <v>6.6111831715489311</v>
      </c>
      <c r="R80">
        <v>12.801229264935552</v>
      </c>
      <c r="S80">
        <v>7.9950481540930971</v>
      </c>
      <c r="T80">
        <v>0</v>
      </c>
      <c r="U80">
        <v>17.126092327669554</v>
      </c>
      <c r="V80">
        <v>3.5801086406411664</v>
      </c>
      <c r="W80">
        <v>12.311248435151992</v>
      </c>
      <c r="X80">
        <v>45.261780416750923</v>
      </c>
      <c r="Y80">
        <v>0</v>
      </c>
      <c r="Z80">
        <v>1.9911319999999997</v>
      </c>
      <c r="AA80">
        <v>1.1633854719265286</v>
      </c>
      <c r="AB80">
        <v>0.82863593769567934</v>
      </c>
      <c r="AC80">
        <v>0</v>
      </c>
      <c r="AD80">
        <v>0</v>
      </c>
      <c r="AE80">
        <v>9.562420737424338</v>
      </c>
      <c r="AF80">
        <v>8.2405726745982051</v>
      </c>
      <c r="AG80">
        <v>13.173285610519724</v>
      </c>
      <c r="AH80">
        <v>13.211482499999997</v>
      </c>
      <c r="AI80">
        <v>0</v>
      </c>
      <c r="AJ80">
        <v>0</v>
      </c>
      <c r="AK80">
        <v>16.315967637445208</v>
      </c>
      <c r="AL80">
        <v>0</v>
      </c>
      <c r="AM80">
        <v>4.9131178531621789</v>
      </c>
      <c r="AN80">
        <v>0.73273235535378833</v>
      </c>
      <c r="AO80">
        <v>0</v>
      </c>
      <c r="AP80">
        <v>0.90392494886245023</v>
      </c>
      <c r="AQ80">
        <v>19.392859324149445</v>
      </c>
      <c r="AR80">
        <v>10.83863052807347</v>
      </c>
      <c r="AS80">
        <v>7.4287326336881643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37.809225708294804</v>
      </c>
      <c r="BB80">
        <f t="shared" si="1"/>
        <v>866.71770511215561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9.3510497952753333</v>
      </c>
      <c r="L81">
        <v>579.49153138589622</v>
      </c>
      <c r="M81">
        <v>27.779991015274032</v>
      </c>
      <c r="N81">
        <v>35.794879873437289</v>
      </c>
      <c r="O81">
        <v>0</v>
      </c>
      <c r="P81">
        <v>37.728759686503835</v>
      </c>
      <c r="Q81">
        <v>6.6111831715489311</v>
      </c>
      <c r="R81">
        <v>12.801229264935552</v>
      </c>
      <c r="S81">
        <v>7.9950481540930971</v>
      </c>
      <c r="T81">
        <v>0</v>
      </c>
      <c r="U81">
        <v>17.126092327669554</v>
      </c>
      <c r="V81">
        <v>3.5801086406411664</v>
      </c>
      <c r="W81">
        <v>12.311248435151992</v>
      </c>
      <c r="X81">
        <v>45.261780416750923</v>
      </c>
      <c r="Y81">
        <v>0</v>
      </c>
      <c r="Z81">
        <v>1.9911319999999997</v>
      </c>
      <c r="AA81">
        <v>0</v>
      </c>
      <c r="AB81">
        <v>0.82863593769567934</v>
      </c>
      <c r="AC81">
        <v>0</v>
      </c>
      <c r="AD81">
        <v>0</v>
      </c>
      <c r="AE81">
        <v>4.7812105251513248</v>
      </c>
      <c r="AF81">
        <v>8.2405726745982051</v>
      </c>
      <c r="AG81">
        <v>13.173285610519724</v>
      </c>
      <c r="AH81">
        <v>6.2534351064495937</v>
      </c>
      <c r="AI81">
        <v>0</v>
      </c>
      <c r="AJ81">
        <v>0</v>
      </c>
      <c r="AK81">
        <v>16.315967637445208</v>
      </c>
      <c r="AL81">
        <v>0</v>
      </c>
      <c r="AM81">
        <v>4.9131178531621789</v>
      </c>
      <c r="AN81">
        <v>0.73273235535378833</v>
      </c>
      <c r="AO81">
        <v>0</v>
      </c>
      <c r="AP81">
        <v>0.98252716009183882</v>
      </c>
      <c r="AQ81">
        <v>19.392859324149445</v>
      </c>
      <c r="AR81">
        <v>2.7096574719265289</v>
      </c>
      <c r="AS81">
        <v>7.4287326336881643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36.933508921519689</v>
      </c>
      <c r="BB81">
        <f t="shared" si="1"/>
        <v>846.64325953588991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9.3510497952753333</v>
      </c>
      <c r="L82">
        <v>579.49153138589622</v>
      </c>
      <c r="M82">
        <v>27.779991015274032</v>
      </c>
      <c r="N82">
        <v>35.794879873437289</v>
      </c>
      <c r="O82">
        <v>0</v>
      </c>
      <c r="P82">
        <v>37.728759686503835</v>
      </c>
      <c r="Q82">
        <v>6.6111831715489311</v>
      </c>
      <c r="R82">
        <v>12.801229264935552</v>
      </c>
      <c r="S82">
        <v>7.9950481540930971</v>
      </c>
      <c r="T82">
        <v>0</v>
      </c>
      <c r="U82">
        <v>17.126092327669554</v>
      </c>
      <c r="V82">
        <v>3.5801086406411664</v>
      </c>
      <c r="W82">
        <v>12.311248435151992</v>
      </c>
      <c r="X82">
        <v>45.261780416750923</v>
      </c>
      <c r="Y82">
        <v>0</v>
      </c>
      <c r="Z82">
        <v>1.9911319999999997</v>
      </c>
      <c r="AA82">
        <v>0</v>
      </c>
      <c r="AB82">
        <v>0.82863593769567934</v>
      </c>
      <c r="AC82">
        <v>0</v>
      </c>
      <c r="AD82">
        <v>0</v>
      </c>
      <c r="AE82">
        <v>0</v>
      </c>
      <c r="AF82">
        <v>8.2405726745982051</v>
      </c>
      <c r="AG82">
        <v>13.173285610519724</v>
      </c>
      <c r="AH82">
        <v>5.8717700000000006</v>
      </c>
      <c r="AI82">
        <v>0</v>
      </c>
      <c r="AJ82">
        <v>0</v>
      </c>
      <c r="AK82">
        <v>16.315967637445208</v>
      </c>
      <c r="AL82">
        <v>0</v>
      </c>
      <c r="AM82">
        <v>3.2754119021081194</v>
      </c>
      <c r="AN82">
        <v>0.73273235535378833</v>
      </c>
      <c r="AO82">
        <v>0</v>
      </c>
      <c r="AP82">
        <v>0.98252716009183882</v>
      </c>
      <c r="AQ82">
        <v>13.543595999999999</v>
      </c>
      <c r="AR82">
        <v>2.0322432640367349</v>
      </c>
      <c r="AS82">
        <v>3.1778466950532245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36.198742458290532</v>
      </c>
      <c r="BB82">
        <f t="shared" si="1"/>
        <v>829.79988094578982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9.3510497952753333</v>
      </c>
      <c r="L83">
        <v>468.78737503956813</v>
      </c>
      <c r="M83">
        <v>27.779991015274032</v>
      </c>
      <c r="N83">
        <v>35.794879873437289</v>
      </c>
      <c r="O83">
        <v>0</v>
      </c>
      <c r="P83">
        <v>37.728759686503835</v>
      </c>
      <c r="Q83">
        <v>6.6111831715489311</v>
      </c>
      <c r="R83">
        <v>12.801229264935552</v>
      </c>
      <c r="S83">
        <v>7.9950481540930971</v>
      </c>
      <c r="T83">
        <v>0</v>
      </c>
      <c r="U83">
        <v>17.126092327669554</v>
      </c>
      <c r="V83">
        <v>3.5801086406411664</v>
      </c>
      <c r="W83">
        <v>12.496526614095615</v>
      </c>
      <c r="X83">
        <v>45.261780416750923</v>
      </c>
      <c r="Y83">
        <v>0</v>
      </c>
      <c r="Z83">
        <v>2.0107057887706112</v>
      </c>
      <c r="AA83">
        <v>0</v>
      </c>
      <c r="AB83">
        <v>0.82863593769567934</v>
      </c>
      <c r="AC83">
        <v>0</v>
      </c>
      <c r="AD83">
        <v>0</v>
      </c>
      <c r="AE83">
        <v>0</v>
      </c>
      <c r="AF83">
        <v>8.2405726745982051</v>
      </c>
      <c r="AG83">
        <v>13.173285610519724</v>
      </c>
      <c r="AH83">
        <v>5.8717700000000006</v>
      </c>
      <c r="AI83">
        <v>0</v>
      </c>
      <c r="AJ83">
        <v>0</v>
      </c>
      <c r="AK83">
        <v>16.315967637445208</v>
      </c>
      <c r="AL83">
        <v>0</v>
      </c>
      <c r="AM83">
        <v>3.2754119021081194</v>
      </c>
      <c r="AN83">
        <v>0.73273235535378833</v>
      </c>
      <c r="AO83">
        <v>0</v>
      </c>
      <c r="AP83">
        <v>0.98252716009183882</v>
      </c>
      <c r="AQ83">
        <v>11.286329999999996</v>
      </c>
      <c r="AR83">
        <v>3.3870720000000003</v>
      </c>
      <c r="AS83">
        <v>3.1778466950532245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31.542149657627746</v>
      </c>
      <c r="BB83">
        <f t="shared" si="1"/>
        <v>723.05473210380183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9.3510497952753333</v>
      </c>
      <c r="L84">
        <v>384.00184835677766</v>
      </c>
      <c r="M84">
        <v>27.779991015274032</v>
      </c>
      <c r="N84">
        <v>35.794879873437289</v>
      </c>
      <c r="O84">
        <v>0</v>
      </c>
      <c r="P84">
        <v>37.728759686503835</v>
      </c>
      <c r="Q84">
        <v>6.6111831715489311</v>
      </c>
      <c r="R84">
        <v>12.801229264935552</v>
      </c>
      <c r="S84">
        <v>7.9950481540930971</v>
      </c>
      <c r="T84">
        <v>0</v>
      </c>
      <c r="U84">
        <v>17.126092327669554</v>
      </c>
      <c r="V84">
        <v>3.5801086406411664</v>
      </c>
      <c r="W84">
        <v>12.496526614095615</v>
      </c>
      <c r="X84">
        <v>45.261780416750923</v>
      </c>
      <c r="Y84">
        <v>0</v>
      </c>
      <c r="Z84">
        <v>2.0107057887706112</v>
      </c>
      <c r="AA84">
        <v>0</v>
      </c>
      <c r="AB84">
        <v>0.82863593769567934</v>
      </c>
      <c r="AC84">
        <v>0</v>
      </c>
      <c r="AD84">
        <v>0</v>
      </c>
      <c r="AE84">
        <v>0</v>
      </c>
      <c r="AF84">
        <v>8.2405726745982051</v>
      </c>
      <c r="AG84">
        <v>13.173285610519724</v>
      </c>
      <c r="AH84">
        <v>5.8717700000000006</v>
      </c>
      <c r="AI84">
        <v>0</v>
      </c>
      <c r="AJ84">
        <v>0</v>
      </c>
      <c r="AK84">
        <v>16.315967637445208</v>
      </c>
      <c r="AL84">
        <v>0</v>
      </c>
      <c r="AM84">
        <v>3.2754119021081194</v>
      </c>
      <c r="AN84">
        <v>0.73273235535378833</v>
      </c>
      <c r="AO84">
        <v>0</v>
      </c>
      <c r="AP84">
        <v>1.179032528073471</v>
      </c>
      <c r="AQ84">
        <v>9.029064</v>
      </c>
      <c r="AR84">
        <v>3.3870720000000003</v>
      </c>
      <c r="AS84">
        <v>3.1778466950532245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27.911974847868702</v>
      </c>
      <c r="BB84">
        <f t="shared" si="1"/>
        <v>639.83861959875208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9.3510497952753333</v>
      </c>
      <c r="L85">
        <v>306.00181204592735</v>
      </c>
      <c r="M85">
        <v>27.779991015274032</v>
      </c>
      <c r="N85">
        <v>35.794879873437289</v>
      </c>
      <c r="O85">
        <v>0</v>
      </c>
      <c r="P85">
        <v>37.728759686503835</v>
      </c>
      <c r="Q85">
        <v>6.6111831715489311</v>
      </c>
      <c r="R85">
        <v>12.801229264935552</v>
      </c>
      <c r="S85">
        <v>7.9950481540930971</v>
      </c>
      <c r="T85">
        <v>0</v>
      </c>
      <c r="U85">
        <v>17.126092327669554</v>
      </c>
      <c r="V85">
        <v>3.5801086406411664</v>
      </c>
      <c r="W85">
        <v>12.496526614095615</v>
      </c>
      <c r="X85">
        <v>45.261780416750923</v>
      </c>
      <c r="Y85">
        <v>0</v>
      </c>
      <c r="Z85">
        <v>2.0107057887706112</v>
      </c>
      <c r="AA85">
        <v>0</v>
      </c>
      <c r="AB85">
        <v>4.0603164996869126</v>
      </c>
      <c r="AC85">
        <v>0</v>
      </c>
      <c r="AD85">
        <v>0</v>
      </c>
      <c r="AE85">
        <v>0</v>
      </c>
      <c r="AF85">
        <v>5.4937153254017943</v>
      </c>
      <c r="AG85">
        <v>13.173285610519724</v>
      </c>
      <c r="AH85">
        <v>5.8717700000000006</v>
      </c>
      <c r="AI85">
        <v>0</v>
      </c>
      <c r="AJ85">
        <v>0</v>
      </c>
      <c r="AK85">
        <v>16.315967637445208</v>
      </c>
      <c r="AL85">
        <v>0</v>
      </c>
      <c r="AM85">
        <v>1.6377059510540597</v>
      </c>
      <c r="AN85">
        <v>0.73273235535378833</v>
      </c>
      <c r="AO85">
        <v>0</v>
      </c>
      <c r="AP85">
        <v>1.179032528073471</v>
      </c>
      <c r="AQ85">
        <v>4.514532</v>
      </c>
      <c r="AR85">
        <v>10.83863052807347</v>
      </c>
      <c r="AS85">
        <v>3.1778466950532245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24.726150540489414</v>
      </c>
      <c r="BB85">
        <f t="shared" si="1"/>
        <v>566.80855138509537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9.3510497952753333</v>
      </c>
      <c r="L86">
        <v>306.00181204592735</v>
      </c>
      <c r="M86">
        <v>27.779991015274032</v>
      </c>
      <c r="N86">
        <v>35.794879873437289</v>
      </c>
      <c r="O86">
        <v>0</v>
      </c>
      <c r="P86">
        <v>37.728759686503835</v>
      </c>
      <c r="Q86">
        <v>6.6111831715489311</v>
      </c>
      <c r="R86">
        <v>12.801229264935552</v>
      </c>
      <c r="S86">
        <v>7.9950481540930971</v>
      </c>
      <c r="T86">
        <v>0</v>
      </c>
      <c r="U86">
        <v>17.126092327669554</v>
      </c>
      <c r="V86">
        <v>3.5801086406411664</v>
      </c>
      <c r="W86">
        <v>12.496526614095615</v>
      </c>
      <c r="X86">
        <v>45.261780416750923</v>
      </c>
      <c r="Y86">
        <v>0</v>
      </c>
      <c r="Z86">
        <v>2.0107057887706112</v>
      </c>
      <c r="AA86">
        <v>0</v>
      </c>
      <c r="AB86">
        <v>4.0603164996869126</v>
      </c>
      <c r="AC86">
        <v>0</v>
      </c>
      <c r="AD86">
        <v>0</v>
      </c>
      <c r="AE86">
        <v>0</v>
      </c>
      <c r="AF86">
        <v>5.4937153254017943</v>
      </c>
      <c r="AG86">
        <v>13.173285610519724</v>
      </c>
      <c r="AH86">
        <v>5.8717700000000006</v>
      </c>
      <c r="AI86">
        <v>0</v>
      </c>
      <c r="AJ86">
        <v>0</v>
      </c>
      <c r="AK86">
        <v>16.315967637445208</v>
      </c>
      <c r="AL86">
        <v>0</v>
      </c>
      <c r="AM86">
        <v>1.6377059510540597</v>
      </c>
      <c r="AN86">
        <v>0.73273235535378833</v>
      </c>
      <c r="AO86">
        <v>0</v>
      </c>
      <c r="AP86">
        <v>1.179032528073471</v>
      </c>
      <c r="AQ86">
        <v>1.0010483379252764</v>
      </c>
      <c r="AR86">
        <v>10.83863052807347</v>
      </c>
      <c r="AS86">
        <v>3.1778466950532245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24.579286923414688</v>
      </c>
      <c r="BB86">
        <f t="shared" si="1"/>
        <v>563.44193134009538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9.3510497952753333</v>
      </c>
      <c r="L87">
        <v>306.00181204592735</v>
      </c>
      <c r="M87">
        <v>27.779991015274032</v>
      </c>
      <c r="N87">
        <v>35.794879873437289</v>
      </c>
      <c r="O87">
        <v>0</v>
      </c>
      <c r="P87">
        <v>37.728759686503835</v>
      </c>
      <c r="Q87">
        <v>6.6111831715489311</v>
      </c>
      <c r="R87">
        <v>12.801229264935552</v>
      </c>
      <c r="S87">
        <v>7.9950481540930971</v>
      </c>
      <c r="T87">
        <v>0</v>
      </c>
      <c r="U87">
        <v>17.126092327669554</v>
      </c>
      <c r="V87">
        <v>3.5781574209183691</v>
      </c>
      <c r="W87">
        <v>12.310363840960239</v>
      </c>
      <c r="X87">
        <v>45.261780416750923</v>
      </c>
      <c r="Y87">
        <v>0</v>
      </c>
      <c r="Z87">
        <v>2.0107057887706112</v>
      </c>
      <c r="AA87">
        <v>0</v>
      </c>
      <c r="AB87">
        <v>5.386134062304321</v>
      </c>
      <c r="AC87">
        <v>0</v>
      </c>
      <c r="AD87">
        <v>0</v>
      </c>
      <c r="AE87">
        <v>0</v>
      </c>
      <c r="AF87">
        <v>5.4937153254017943</v>
      </c>
      <c r="AG87">
        <v>13.173285610519724</v>
      </c>
      <c r="AH87">
        <v>5.8717700000000006</v>
      </c>
      <c r="AI87">
        <v>0</v>
      </c>
      <c r="AJ87">
        <v>0</v>
      </c>
      <c r="AK87">
        <v>16.315967637445208</v>
      </c>
      <c r="AL87">
        <v>0</v>
      </c>
      <c r="AM87">
        <v>0</v>
      </c>
      <c r="AN87">
        <v>0.73273235535378833</v>
      </c>
      <c r="AO87">
        <v>0</v>
      </c>
      <c r="AP87">
        <v>1.179032528073471</v>
      </c>
      <c r="AQ87">
        <v>0</v>
      </c>
      <c r="AR87">
        <v>4.0644865280734699</v>
      </c>
      <c r="AS87">
        <v>3.1778466950532245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24.233383784151286</v>
      </c>
      <c r="BB87">
        <f t="shared" si="1"/>
        <v>555.51263976013865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9.3510497952753333</v>
      </c>
      <c r="L88">
        <v>306.00181204592735</v>
      </c>
      <c r="M88">
        <v>27.779991015274032</v>
      </c>
      <c r="N88">
        <v>35.794879873437289</v>
      </c>
      <c r="O88">
        <v>0</v>
      </c>
      <c r="P88">
        <v>37.728759686503835</v>
      </c>
      <c r="Q88">
        <v>6.6111831715489311</v>
      </c>
      <c r="R88">
        <v>12.801229264935552</v>
      </c>
      <c r="S88">
        <v>7.9950481540930971</v>
      </c>
      <c r="T88">
        <v>0</v>
      </c>
      <c r="U88">
        <v>17.126092327669554</v>
      </c>
      <c r="V88">
        <v>3.5781574209183691</v>
      </c>
      <c r="W88">
        <v>12.310363840960239</v>
      </c>
      <c r="X88">
        <v>45.261780416750923</v>
      </c>
      <c r="Y88">
        <v>0</v>
      </c>
      <c r="Z88">
        <v>2.0107057887706112</v>
      </c>
      <c r="AA88">
        <v>0</v>
      </c>
      <c r="AB88">
        <v>5.386134062304321</v>
      </c>
      <c r="AC88">
        <v>0</v>
      </c>
      <c r="AD88">
        <v>0</v>
      </c>
      <c r="AE88">
        <v>0</v>
      </c>
      <c r="AF88">
        <v>5.4937153254017943</v>
      </c>
      <c r="AG88">
        <v>13.173285610519724</v>
      </c>
      <c r="AH88">
        <v>0</v>
      </c>
      <c r="AI88">
        <v>0</v>
      </c>
      <c r="AJ88">
        <v>0</v>
      </c>
      <c r="AK88">
        <v>16.315967637445208</v>
      </c>
      <c r="AL88">
        <v>0</v>
      </c>
      <c r="AM88">
        <v>0</v>
      </c>
      <c r="AN88">
        <v>0.73273235535378833</v>
      </c>
      <c r="AO88">
        <v>0</v>
      </c>
      <c r="AP88">
        <v>1.179032528073471</v>
      </c>
      <c r="AQ88">
        <v>0</v>
      </c>
      <c r="AR88">
        <v>4.0644865280734699</v>
      </c>
      <c r="AS88">
        <v>3.1778466950532245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23.987943798151285</v>
      </c>
      <c r="BB88">
        <f t="shared" si="1"/>
        <v>549.88630974613875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9.6221357525549784</v>
      </c>
      <c r="L89">
        <v>306.00192269978817</v>
      </c>
      <c r="M89">
        <v>27.779991015274032</v>
      </c>
      <c r="N89">
        <v>35.794879873437289</v>
      </c>
      <c r="O89">
        <v>0</v>
      </c>
      <c r="P89">
        <v>37.728759686503835</v>
      </c>
      <c r="Q89">
        <v>6.6110579968859708</v>
      </c>
      <c r="R89">
        <v>12.798922483969866</v>
      </c>
      <c r="S89">
        <v>7.9849324639031201</v>
      </c>
      <c r="T89">
        <v>0</v>
      </c>
      <c r="U89">
        <v>17.126092327669554</v>
      </c>
      <c r="V89">
        <v>3.5781574209183691</v>
      </c>
      <c r="W89">
        <v>12.310363840960239</v>
      </c>
      <c r="X89">
        <v>45.261780416750923</v>
      </c>
      <c r="Y89">
        <v>0</v>
      </c>
      <c r="Z89">
        <v>2.0107057887706112</v>
      </c>
      <c r="AA89">
        <v>0</v>
      </c>
      <c r="AB89">
        <v>5.386134062304321</v>
      </c>
      <c r="AC89">
        <v>0</v>
      </c>
      <c r="AD89">
        <v>0</v>
      </c>
      <c r="AE89">
        <v>0</v>
      </c>
      <c r="AF89">
        <v>5.4937153254017943</v>
      </c>
      <c r="AG89">
        <v>13.173285610519724</v>
      </c>
      <c r="AH89">
        <v>0</v>
      </c>
      <c r="AI89">
        <v>0</v>
      </c>
      <c r="AJ89">
        <v>0</v>
      </c>
      <c r="AK89">
        <v>16.315967637445208</v>
      </c>
      <c r="AL89">
        <v>0</v>
      </c>
      <c r="AM89">
        <v>0</v>
      </c>
      <c r="AN89">
        <v>0.73273235535378833</v>
      </c>
      <c r="AO89">
        <v>0</v>
      </c>
      <c r="AP89">
        <v>1.179032528073471</v>
      </c>
      <c r="AQ89">
        <v>0</v>
      </c>
      <c r="AR89">
        <v>4.0644865280734699</v>
      </c>
      <c r="AS89">
        <v>3.1778466950532245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23.99875532490173</v>
      </c>
      <c r="BB89">
        <f t="shared" si="1"/>
        <v>550.13414718471006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9.3509305918387557</v>
      </c>
      <c r="L90">
        <v>306.00192269978817</v>
      </c>
      <c r="M90">
        <v>27.779991015274032</v>
      </c>
      <c r="N90">
        <v>35.794879873437289</v>
      </c>
      <c r="O90">
        <v>0</v>
      </c>
      <c r="P90">
        <v>37.728759686503835</v>
      </c>
      <c r="Q90">
        <v>6.6110579968859708</v>
      </c>
      <c r="R90">
        <v>12.798922483969866</v>
      </c>
      <c r="S90">
        <v>7.9849324639031201</v>
      </c>
      <c r="T90">
        <v>0</v>
      </c>
      <c r="U90">
        <v>17.126092327669554</v>
      </c>
      <c r="V90">
        <v>3.5781574209183691</v>
      </c>
      <c r="W90">
        <v>12.310363840960239</v>
      </c>
      <c r="X90">
        <v>45.261780416750923</v>
      </c>
      <c r="Y90">
        <v>0</v>
      </c>
      <c r="Z90">
        <v>2.0107057887706112</v>
      </c>
      <c r="AA90">
        <v>0</v>
      </c>
      <c r="AB90">
        <v>8.2034964996869135</v>
      </c>
      <c r="AC90">
        <v>0</v>
      </c>
      <c r="AD90">
        <v>0</v>
      </c>
      <c r="AE90">
        <v>0</v>
      </c>
      <c r="AF90">
        <v>5.4937153254017943</v>
      </c>
      <c r="AG90">
        <v>13.173285610519724</v>
      </c>
      <c r="AH90">
        <v>0</v>
      </c>
      <c r="AI90">
        <v>0</v>
      </c>
      <c r="AJ90">
        <v>0</v>
      </c>
      <c r="AK90">
        <v>16.315967637445208</v>
      </c>
      <c r="AL90">
        <v>0</v>
      </c>
      <c r="AM90">
        <v>0</v>
      </c>
      <c r="AN90">
        <v>0.73273235535378833</v>
      </c>
      <c r="AO90">
        <v>0</v>
      </c>
      <c r="AP90">
        <v>1.179032528073471</v>
      </c>
      <c r="AQ90">
        <v>0</v>
      </c>
      <c r="AR90">
        <v>4.0644865280734699</v>
      </c>
      <c r="AS90">
        <v>3.1778466950532245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24.105184699066385</v>
      </c>
      <c r="BB90">
        <f t="shared" si="1"/>
        <v>552.57387508721183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306.00192269978817</v>
      </c>
      <c r="M91">
        <v>27.779991015274032</v>
      </c>
      <c r="N91">
        <v>35.794879873437289</v>
      </c>
      <c r="O91">
        <v>0</v>
      </c>
      <c r="P91">
        <v>37.728759686503835</v>
      </c>
      <c r="Q91">
        <v>0.79886288088107293</v>
      </c>
      <c r="R91">
        <v>2.9960636610311</v>
      </c>
      <c r="S91">
        <v>0</v>
      </c>
      <c r="T91">
        <v>0</v>
      </c>
      <c r="U91">
        <v>17.126092327669554</v>
      </c>
      <c r="V91">
        <v>0</v>
      </c>
      <c r="W91">
        <v>2.0035612082670906</v>
      </c>
      <c r="X91">
        <v>20.727017307256247</v>
      </c>
      <c r="Y91">
        <v>0</v>
      </c>
      <c r="Z91">
        <v>2.0107057887706112</v>
      </c>
      <c r="AA91">
        <v>0</v>
      </c>
      <c r="AB91">
        <v>8.2034964996869135</v>
      </c>
      <c r="AC91">
        <v>0</v>
      </c>
      <c r="AD91">
        <v>0</v>
      </c>
      <c r="AE91">
        <v>0</v>
      </c>
      <c r="AF91">
        <v>5.4937153254017943</v>
      </c>
      <c r="AG91">
        <v>13.173285610519724</v>
      </c>
      <c r="AH91">
        <v>0</v>
      </c>
      <c r="AI91">
        <v>0</v>
      </c>
      <c r="AJ91">
        <v>0</v>
      </c>
      <c r="AK91">
        <v>16.315967637445208</v>
      </c>
      <c r="AL91">
        <v>0</v>
      </c>
      <c r="AM91">
        <v>0</v>
      </c>
      <c r="AN91">
        <v>0.73273235535378833</v>
      </c>
      <c r="AO91">
        <v>0</v>
      </c>
      <c r="AP91">
        <v>1.1004303168440825</v>
      </c>
      <c r="AQ91">
        <v>0</v>
      </c>
      <c r="AR91">
        <v>2.7096574719265289</v>
      </c>
      <c r="AS91">
        <v>3.1778466950532245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21.061974513494359</v>
      </c>
      <c r="BB91">
        <f t="shared" si="1"/>
        <v>482.81301384761599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306.00192269978817</v>
      </c>
      <c r="M92">
        <v>27.779991015274032</v>
      </c>
      <c r="N92">
        <v>35.794879873437289</v>
      </c>
      <c r="O92">
        <v>0</v>
      </c>
      <c r="P92">
        <v>37.728759686503835</v>
      </c>
      <c r="Q92">
        <v>0.79886288088107293</v>
      </c>
      <c r="R92">
        <v>2.9960636610311</v>
      </c>
      <c r="S92">
        <v>0</v>
      </c>
      <c r="T92">
        <v>0</v>
      </c>
      <c r="U92">
        <v>17.126092327669554</v>
      </c>
      <c r="V92">
        <v>0</v>
      </c>
      <c r="W92">
        <v>2.0035612082670906</v>
      </c>
      <c r="X92">
        <v>17.501693323405533</v>
      </c>
      <c r="Y92">
        <v>0</v>
      </c>
      <c r="Z92">
        <v>2.0107057887706112</v>
      </c>
      <c r="AA92">
        <v>0</v>
      </c>
      <c r="AB92">
        <v>8.2034964996869135</v>
      </c>
      <c r="AC92">
        <v>0</v>
      </c>
      <c r="AD92">
        <v>0</v>
      </c>
      <c r="AE92">
        <v>0</v>
      </c>
      <c r="AF92">
        <v>5.4937153254017943</v>
      </c>
      <c r="AG92">
        <v>13.173285610519724</v>
      </c>
      <c r="AH92">
        <v>0.88076543727822998</v>
      </c>
      <c r="AI92">
        <v>0</v>
      </c>
      <c r="AJ92">
        <v>0</v>
      </c>
      <c r="AK92">
        <v>16.315967637445208</v>
      </c>
      <c r="AL92">
        <v>0</v>
      </c>
      <c r="AM92">
        <v>0</v>
      </c>
      <c r="AN92">
        <v>0.73273235535378833</v>
      </c>
      <c r="AO92">
        <v>0</v>
      </c>
      <c r="AP92">
        <v>1.1004303168440825</v>
      </c>
      <c r="AQ92">
        <v>0</v>
      </c>
      <c r="AR92">
        <v>2.7096574719265289</v>
      </c>
      <c r="AS92">
        <v>3.1778466950532245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20.96397196624763</v>
      </c>
      <c r="BB92">
        <f t="shared" si="1"/>
        <v>480.56645784829021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306.00192269978817</v>
      </c>
      <c r="M93">
        <v>27.779991015274032</v>
      </c>
      <c r="N93">
        <v>35.794879873437289</v>
      </c>
      <c r="O93">
        <v>0</v>
      </c>
      <c r="P93">
        <v>37.728759686503835</v>
      </c>
      <c r="Q93">
        <v>0.79886288088107293</v>
      </c>
      <c r="R93">
        <v>2.9960636610311</v>
      </c>
      <c r="S93">
        <v>0</v>
      </c>
      <c r="T93">
        <v>0</v>
      </c>
      <c r="U93">
        <v>17.126092327669554</v>
      </c>
      <c r="V93">
        <v>0</v>
      </c>
      <c r="W93">
        <v>2.0035612082670906</v>
      </c>
      <c r="X93">
        <v>8.9956516917939062</v>
      </c>
      <c r="Y93">
        <v>0</v>
      </c>
      <c r="Z93">
        <v>2.0107057887706112</v>
      </c>
      <c r="AA93">
        <v>0</v>
      </c>
      <c r="AB93">
        <v>8.2034964996869135</v>
      </c>
      <c r="AC93">
        <v>0</v>
      </c>
      <c r="AD93">
        <v>0</v>
      </c>
      <c r="AE93">
        <v>0</v>
      </c>
      <c r="AF93">
        <v>5.4937153254017943</v>
      </c>
      <c r="AG93">
        <v>13.173285610519724</v>
      </c>
      <c r="AH93">
        <v>6.4589470627217711</v>
      </c>
      <c r="AI93">
        <v>0</v>
      </c>
      <c r="AJ93">
        <v>0</v>
      </c>
      <c r="AK93">
        <v>16.315967637445208</v>
      </c>
      <c r="AL93">
        <v>0</v>
      </c>
      <c r="AM93">
        <v>0</v>
      </c>
      <c r="AN93">
        <v>0.73273235535378833</v>
      </c>
      <c r="AO93">
        <v>0</v>
      </c>
      <c r="AP93">
        <v>1.1004303168440825</v>
      </c>
      <c r="AQ93">
        <v>0</v>
      </c>
      <c r="AR93">
        <v>2.7096574719265289</v>
      </c>
      <c r="AS93">
        <v>3.1778466950532245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20.841587417989803</v>
      </c>
      <c r="BB93">
        <f t="shared" si="1"/>
        <v>477.76098239038004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4.8946527863523883</v>
      </c>
      <c r="L94">
        <v>306.00192269978817</v>
      </c>
      <c r="M94">
        <v>27.779991015274032</v>
      </c>
      <c r="N94">
        <v>35.794879873437289</v>
      </c>
      <c r="O94">
        <v>0</v>
      </c>
      <c r="P94">
        <v>37.728759686503835</v>
      </c>
      <c r="Q94">
        <v>3.4308577676100223</v>
      </c>
      <c r="R94">
        <v>2.9960636610311</v>
      </c>
      <c r="S94">
        <v>0</v>
      </c>
      <c r="T94">
        <v>0</v>
      </c>
      <c r="U94">
        <v>17.126092327669554</v>
      </c>
      <c r="V94">
        <v>0</v>
      </c>
      <c r="W94">
        <v>2.0035612082670906</v>
      </c>
      <c r="X94">
        <v>8.9956516917939062</v>
      </c>
      <c r="Y94">
        <v>0</v>
      </c>
      <c r="Z94">
        <v>2.0107057887706112</v>
      </c>
      <c r="AA94">
        <v>0</v>
      </c>
      <c r="AB94">
        <v>8.2034964996869135</v>
      </c>
      <c r="AC94">
        <v>0</v>
      </c>
      <c r="AD94">
        <v>0</v>
      </c>
      <c r="AE94">
        <v>0</v>
      </c>
      <c r="AF94">
        <v>5.4937153254017943</v>
      </c>
      <c r="AG94">
        <v>13.173285610519724</v>
      </c>
      <c r="AH94">
        <v>6.4589470627217711</v>
      </c>
      <c r="AI94">
        <v>0</v>
      </c>
      <c r="AJ94">
        <v>0</v>
      </c>
      <c r="AK94">
        <v>16.315967637445208</v>
      </c>
      <c r="AL94">
        <v>0</v>
      </c>
      <c r="AM94">
        <v>0</v>
      </c>
      <c r="AN94">
        <v>0.73273235535378833</v>
      </c>
      <c r="AO94">
        <v>0</v>
      </c>
      <c r="AP94">
        <v>1.1004303168440825</v>
      </c>
      <c r="AQ94">
        <v>0</v>
      </c>
      <c r="AR94">
        <v>2.7096574719265289</v>
      </c>
      <c r="AS94">
        <v>3.1778466950532245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21.156201290724599</v>
      </c>
      <c r="BB94">
        <f t="shared" si="1"/>
        <v>484.97301619072653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3.5796308623147497</v>
      </c>
      <c r="L95">
        <v>317.41818261990392</v>
      </c>
      <c r="M95">
        <v>27.779991015274032</v>
      </c>
      <c r="N95">
        <v>35.794879873437289</v>
      </c>
      <c r="O95">
        <v>0</v>
      </c>
      <c r="P95">
        <v>37.728759686503835</v>
      </c>
      <c r="Q95">
        <v>3.5059360404701461</v>
      </c>
      <c r="R95">
        <v>6.3753600745897332</v>
      </c>
      <c r="S95">
        <v>3.8394307694273699</v>
      </c>
      <c r="T95">
        <v>0</v>
      </c>
      <c r="U95">
        <v>17.126092327669554</v>
      </c>
      <c r="V95">
        <v>0</v>
      </c>
      <c r="W95">
        <v>2.0034782608695649</v>
      </c>
      <c r="X95">
        <v>8.9956516917939062</v>
      </c>
      <c r="Y95">
        <v>0</v>
      </c>
      <c r="Z95">
        <v>2.0107057887706112</v>
      </c>
      <c r="AA95">
        <v>0</v>
      </c>
      <c r="AB95">
        <v>8.2034964996869135</v>
      </c>
      <c r="AC95">
        <v>0</v>
      </c>
      <c r="AD95">
        <v>0</v>
      </c>
      <c r="AE95">
        <v>0</v>
      </c>
      <c r="AF95">
        <v>2.7468576627008972</v>
      </c>
      <c r="AG95">
        <v>13.173285610519724</v>
      </c>
      <c r="AH95">
        <v>6.4589470627217711</v>
      </c>
      <c r="AI95">
        <v>0</v>
      </c>
      <c r="AJ95">
        <v>0</v>
      </c>
      <c r="AK95">
        <v>16.315967637445208</v>
      </c>
      <c r="AL95">
        <v>0</v>
      </c>
      <c r="AM95">
        <v>0</v>
      </c>
      <c r="AN95">
        <v>0.73273235535378833</v>
      </c>
      <c r="AO95">
        <v>0</v>
      </c>
      <c r="AP95">
        <v>1.1004303168440825</v>
      </c>
      <c r="AQ95">
        <v>0</v>
      </c>
      <c r="AR95">
        <v>5.0806079999999989</v>
      </c>
      <c r="AS95">
        <v>3.1778466950532245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21.867597721586428</v>
      </c>
      <c r="BB95">
        <f t="shared" si="1"/>
        <v>501.28067312976373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3.5900290559278485</v>
      </c>
      <c r="L96">
        <v>317.41818261990392</v>
      </c>
      <c r="M96">
        <v>27.779991015274032</v>
      </c>
      <c r="N96">
        <v>35.794879873437289</v>
      </c>
      <c r="O96">
        <v>0</v>
      </c>
      <c r="P96">
        <v>37.728759686503835</v>
      </c>
      <c r="Q96">
        <v>3.5302928550800816</v>
      </c>
      <c r="R96">
        <v>6.3254790690532046</v>
      </c>
      <c r="S96">
        <v>3.8126669946626111</v>
      </c>
      <c r="T96">
        <v>0</v>
      </c>
      <c r="U96">
        <v>17.126092327669554</v>
      </c>
      <c r="V96">
        <v>0</v>
      </c>
      <c r="W96">
        <v>2.0034782608695649</v>
      </c>
      <c r="X96">
        <v>23.794467006910658</v>
      </c>
      <c r="Y96">
        <v>0</v>
      </c>
      <c r="Z96">
        <v>2.0107057887706112</v>
      </c>
      <c r="AA96">
        <v>0</v>
      </c>
      <c r="AB96">
        <v>8.2034964996869135</v>
      </c>
      <c r="AC96">
        <v>0</v>
      </c>
      <c r="AD96">
        <v>0</v>
      </c>
      <c r="AE96">
        <v>0</v>
      </c>
      <c r="AF96">
        <v>2.7468576627008972</v>
      </c>
      <c r="AG96">
        <v>13.173285610519724</v>
      </c>
      <c r="AH96">
        <v>6.4589470627217711</v>
      </c>
      <c r="AI96">
        <v>0</v>
      </c>
      <c r="AJ96">
        <v>0</v>
      </c>
      <c r="AK96">
        <v>16.315967637445208</v>
      </c>
      <c r="AL96">
        <v>0</v>
      </c>
      <c r="AM96">
        <v>0</v>
      </c>
      <c r="AN96">
        <v>0.73273235535378833</v>
      </c>
      <c r="AO96">
        <v>0</v>
      </c>
      <c r="AP96">
        <v>1.1004303168440825</v>
      </c>
      <c r="AQ96">
        <v>0</v>
      </c>
      <c r="AR96">
        <v>2.7096574719265289</v>
      </c>
      <c r="AS96">
        <v>3.1778466950532245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22.38533147721196</v>
      </c>
      <c r="BB96">
        <f t="shared" si="1"/>
        <v>513.14891438910331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3.5796308623147497</v>
      </c>
      <c r="L97">
        <v>319.35938917340536</v>
      </c>
      <c r="M97">
        <v>27.779991015274032</v>
      </c>
      <c r="N97">
        <v>35.794879873437289</v>
      </c>
      <c r="O97">
        <v>0</v>
      </c>
      <c r="P97">
        <v>37.728759686503835</v>
      </c>
      <c r="Q97">
        <v>3.5302928550800816</v>
      </c>
      <c r="R97">
        <v>6.375748279552278</v>
      </c>
      <c r="S97">
        <v>4.0900442739646046</v>
      </c>
      <c r="T97">
        <v>0</v>
      </c>
      <c r="U97">
        <v>17.126092327669554</v>
      </c>
      <c r="V97">
        <v>0</v>
      </c>
      <c r="W97">
        <v>2.0034782608695649</v>
      </c>
      <c r="X97">
        <v>8.9979123173277653</v>
      </c>
      <c r="Y97">
        <v>0</v>
      </c>
      <c r="Z97">
        <v>2.0107057887706112</v>
      </c>
      <c r="AA97">
        <v>0</v>
      </c>
      <c r="AB97">
        <v>8.2034964996869135</v>
      </c>
      <c r="AC97">
        <v>0</v>
      </c>
      <c r="AD97">
        <v>0</v>
      </c>
      <c r="AE97">
        <v>0</v>
      </c>
      <c r="AF97">
        <v>2.7468576627008972</v>
      </c>
      <c r="AG97">
        <v>13.173285610519724</v>
      </c>
      <c r="AH97">
        <v>6.4589470627217711</v>
      </c>
      <c r="AI97">
        <v>0</v>
      </c>
      <c r="AJ97">
        <v>0</v>
      </c>
      <c r="AK97">
        <v>16.315967637445208</v>
      </c>
      <c r="AL97">
        <v>0</v>
      </c>
      <c r="AM97">
        <v>0</v>
      </c>
      <c r="AN97">
        <v>0.73273235535378833</v>
      </c>
      <c r="AO97">
        <v>0</v>
      </c>
      <c r="AP97">
        <v>1.1004303168440825</v>
      </c>
      <c r="AQ97">
        <v>0</v>
      </c>
      <c r="AR97">
        <v>2.7096574719265289</v>
      </c>
      <c r="AS97">
        <v>3.1778466950532245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21.861238903904404</v>
      </c>
      <c r="BB97">
        <f t="shared" si="1"/>
        <v>501.1349071225174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3.5900290559278485</v>
      </c>
      <c r="L98">
        <v>319.3380476771477</v>
      </c>
      <c r="M98">
        <v>27.779991015274032</v>
      </c>
      <c r="N98">
        <v>35.794879873437289</v>
      </c>
      <c r="O98">
        <v>0</v>
      </c>
      <c r="P98">
        <v>37.728759686503835</v>
      </c>
      <c r="Q98">
        <v>3.5302928550800816</v>
      </c>
      <c r="R98">
        <v>6.375748279552278</v>
      </c>
      <c r="S98">
        <v>4.0900442739646046</v>
      </c>
      <c r="T98">
        <v>0</v>
      </c>
      <c r="U98">
        <v>17.126092327669554</v>
      </c>
      <c r="V98">
        <v>0</v>
      </c>
      <c r="W98">
        <v>2.0034782608695649</v>
      </c>
      <c r="X98">
        <v>8.9979123173277653</v>
      </c>
      <c r="Y98">
        <v>0</v>
      </c>
      <c r="Z98">
        <v>2.0107057887706112</v>
      </c>
      <c r="AA98">
        <v>0</v>
      </c>
      <c r="AB98">
        <v>8.2034964996869135</v>
      </c>
      <c r="AC98">
        <v>0</v>
      </c>
      <c r="AD98">
        <v>0</v>
      </c>
      <c r="AE98">
        <v>0</v>
      </c>
      <c r="AF98">
        <v>2.7468576627008972</v>
      </c>
      <c r="AG98">
        <v>13.173285610519724</v>
      </c>
      <c r="AH98">
        <v>6.4589470627217711</v>
      </c>
      <c r="AI98">
        <v>0</v>
      </c>
      <c r="AJ98">
        <v>0</v>
      </c>
      <c r="AK98">
        <v>16.315967637445208</v>
      </c>
      <c r="AL98">
        <v>0</v>
      </c>
      <c r="AM98">
        <v>0</v>
      </c>
      <c r="AN98">
        <v>0.73273235535378833</v>
      </c>
      <c r="AO98">
        <v>0</v>
      </c>
      <c r="AP98">
        <v>1.1004303168440825</v>
      </c>
      <c r="AQ98">
        <v>0</v>
      </c>
      <c r="AR98">
        <v>4.0644865280734699</v>
      </c>
      <c r="AS98">
        <v>3.1778466950532245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21.917413328400798</v>
      </c>
      <c r="BB98">
        <f t="shared" si="1"/>
        <v>502.42261845152325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0.15257815593402058</v>
      </c>
      <c r="L99">
        <f t="shared" si="2"/>
        <v>9.4875885986694399</v>
      </c>
      <c r="M99">
        <f t="shared" si="2"/>
        <v>0.66526831823639399</v>
      </c>
      <c r="N99">
        <f t="shared" si="2"/>
        <v>0.85861264460388098</v>
      </c>
      <c r="O99">
        <f t="shared" si="2"/>
        <v>0</v>
      </c>
      <c r="P99">
        <f t="shared" si="2"/>
        <v>0.90549023247609273</v>
      </c>
      <c r="Q99">
        <f t="shared" si="2"/>
        <v>0.11009764517248287</v>
      </c>
      <c r="R99">
        <f t="shared" si="2"/>
        <v>0.20943332239798546</v>
      </c>
      <c r="S99">
        <f t="shared" si="2"/>
        <v>0.12802227321439705</v>
      </c>
      <c r="T99">
        <f t="shared" si="2"/>
        <v>0</v>
      </c>
      <c r="U99">
        <f t="shared" si="2"/>
        <v>0.40886936720366773</v>
      </c>
      <c r="V99">
        <f t="shared" si="2"/>
        <v>5.1963341067362209E-2</v>
      </c>
      <c r="W99">
        <f t="shared" si="2"/>
        <v>0.13924677248077913</v>
      </c>
      <c r="X99">
        <f t="shared" si="2"/>
        <v>0.60137649513549385</v>
      </c>
      <c r="Y99">
        <f t="shared" si="2"/>
        <v>0</v>
      </c>
      <c r="Z99">
        <f t="shared" si="2"/>
        <v>4.3987142303485709E-2</v>
      </c>
      <c r="AA99">
        <f t="shared" si="2"/>
        <v>2.6898687038300981E-2</v>
      </c>
      <c r="AB99">
        <f t="shared" si="2"/>
        <v>6.4260722528960465E-2</v>
      </c>
      <c r="AC99">
        <f t="shared" si="2"/>
        <v>0</v>
      </c>
      <c r="AD99">
        <f t="shared" si="2"/>
        <v>3.7175563634940484E-2</v>
      </c>
      <c r="AE99">
        <f t="shared" si="2"/>
        <v>8.3638510933625523E-2</v>
      </c>
      <c r="AF99">
        <f t="shared" si="2"/>
        <v>0.10520464705499905</v>
      </c>
      <c r="AG99">
        <f t="shared" si="2"/>
        <v>0.31615885465247395</v>
      </c>
      <c r="AH99">
        <f t="shared" si="2"/>
        <v>0.2095487919534022</v>
      </c>
      <c r="AI99">
        <f t="shared" si="2"/>
        <v>1.6707178965038615E-2</v>
      </c>
      <c r="AJ99">
        <f t="shared" si="2"/>
        <v>0</v>
      </c>
      <c r="AK99">
        <f t="shared" si="2"/>
        <v>0.39158322329868539</v>
      </c>
      <c r="AL99">
        <f t="shared" si="2"/>
        <v>0</v>
      </c>
      <c r="AM99">
        <f t="shared" si="2"/>
        <v>4.1352075264115017E-2</v>
      </c>
      <c r="AN99">
        <f t="shared" si="2"/>
        <v>1.7547011938008783E-2</v>
      </c>
      <c r="AO99">
        <f t="shared" si="2"/>
        <v>0</v>
      </c>
      <c r="AP99">
        <f t="shared" si="2"/>
        <v>2.3226938849926961E-2</v>
      </c>
      <c r="AQ99">
        <f t="shared" si="2"/>
        <v>0.15506436046556038</v>
      </c>
      <c r="AR99">
        <f t="shared" si="2"/>
        <v>9.6700905471926391E-2</v>
      </c>
      <c r="AS99">
        <f t="shared" si="2"/>
        <v>8.984639344771457E-2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0.64528533368963292</v>
      </c>
      <c r="BB99">
        <f t="shared" si="1"/>
        <v>14.792162840703527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1.3671597346587498</v>
      </c>
      <c r="L3">
        <v>2.1185263157894734</v>
      </c>
      <c r="M3">
        <v>2.3584815813117692</v>
      </c>
      <c r="N3">
        <v>2.5045980086370121</v>
      </c>
      <c r="O3">
        <v>2.7758917335701039</v>
      </c>
      <c r="P3">
        <v>0</v>
      </c>
      <c r="Q3">
        <v>0.15648367587961606</v>
      </c>
      <c r="R3">
        <v>0</v>
      </c>
      <c r="S3">
        <v>0.27143575001132114</v>
      </c>
      <c r="T3">
        <v>0.55999999999999994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3.0347390732623675E-2</v>
      </c>
      <c r="AE3">
        <v>0</v>
      </c>
      <c r="AF3">
        <v>0.19110960436234606</v>
      </c>
      <c r="AG3">
        <v>1.205196706324358</v>
      </c>
      <c r="AH3">
        <v>0</v>
      </c>
      <c r="AI3">
        <v>0</v>
      </c>
      <c r="AJ3">
        <v>0</v>
      </c>
      <c r="AK3">
        <v>1.2575870951784596</v>
      </c>
      <c r="AL3">
        <v>0</v>
      </c>
      <c r="AM3">
        <v>0</v>
      </c>
      <c r="AN3">
        <v>1.1379829263201836E-2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80.604556460029187</v>
      </c>
      <c r="BA3">
        <v>3.9882531124242684</v>
      </c>
      <c r="BB3">
        <f>SUM(B3:AZ3)-BA3</f>
        <v>91.424500773323956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1.3671372399135677</v>
      </c>
      <c r="L4">
        <v>2.1185263157894734</v>
      </c>
      <c r="M4">
        <v>2.3584815813117692</v>
      </c>
      <c r="N4">
        <v>2.5045980086370121</v>
      </c>
      <c r="O4">
        <v>2.7758917335701039</v>
      </c>
      <c r="P4">
        <v>0</v>
      </c>
      <c r="Q4">
        <v>0.15648367587961606</v>
      </c>
      <c r="R4">
        <v>0</v>
      </c>
      <c r="S4">
        <v>0.27143575001132114</v>
      </c>
      <c r="T4">
        <v>0.55999999999999994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3.0347390732623675E-2</v>
      </c>
      <c r="AE4">
        <v>0</v>
      </c>
      <c r="AF4">
        <v>0.19110960436234606</v>
      </c>
      <c r="AG4">
        <v>1.205196706324358</v>
      </c>
      <c r="AH4">
        <v>0</v>
      </c>
      <c r="AI4">
        <v>0</v>
      </c>
      <c r="AJ4">
        <v>0</v>
      </c>
      <c r="AK4">
        <v>1.2575870951784596</v>
      </c>
      <c r="AL4">
        <v>0</v>
      </c>
      <c r="AM4">
        <v>0</v>
      </c>
      <c r="AN4">
        <v>1.1379829263201836E-2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80.604556460029187</v>
      </c>
      <c r="BA4">
        <v>3.9882521721439197</v>
      </c>
      <c r="BB4">
        <f t="shared" ref="BB4:BB67" si="0">SUM(B4:AZ4)-BA4</f>
        <v>91.424479218859119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1.3671597346587498</v>
      </c>
      <c r="L5">
        <v>2.1185263157894734</v>
      </c>
      <c r="M5">
        <v>2.3584815813117692</v>
      </c>
      <c r="N5">
        <v>2.5045980086370121</v>
      </c>
      <c r="O5">
        <v>2.7758917335701039</v>
      </c>
      <c r="P5">
        <v>0</v>
      </c>
      <c r="Q5">
        <v>0.15648367587961606</v>
      </c>
      <c r="R5">
        <v>0.50098095779297158</v>
      </c>
      <c r="S5">
        <v>0.2818036355344728</v>
      </c>
      <c r="T5">
        <v>0.55999999999999994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3.0347390732623675E-2</v>
      </c>
      <c r="AE5">
        <v>0</v>
      </c>
      <c r="AF5">
        <v>0.19110960436234606</v>
      </c>
      <c r="AG5">
        <v>1.205196706324358</v>
      </c>
      <c r="AH5">
        <v>0</v>
      </c>
      <c r="AI5">
        <v>0</v>
      </c>
      <c r="AJ5">
        <v>0</v>
      </c>
      <c r="AK5">
        <v>1.2575870951784596</v>
      </c>
      <c r="AL5">
        <v>0</v>
      </c>
      <c r="AM5">
        <v>0</v>
      </c>
      <c r="AN5">
        <v>1.1379829263201836E-2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80.708918806094744</v>
      </c>
      <c r="BA5">
        <v>4.0139898401404306</v>
      </c>
      <c r="BB5">
        <f t="shared" si="0"/>
        <v>92.014475234989476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1.3671372399135677</v>
      </c>
      <c r="L6">
        <v>2.1185263157894734</v>
      </c>
      <c r="M6">
        <v>2.3584815813117692</v>
      </c>
      <c r="N6">
        <v>2.5045980086370121</v>
      </c>
      <c r="O6">
        <v>2.7758917335701039</v>
      </c>
      <c r="P6">
        <v>0</v>
      </c>
      <c r="Q6">
        <v>0.15648367587961606</v>
      </c>
      <c r="R6">
        <v>0.50098095779297158</v>
      </c>
      <c r="S6">
        <v>0.2818036355344728</v>
      </c>
      <c r="T6">
        <v>0.55999999999999994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3.0347390732623675E-2</v>
      </c>
      <c r="AE6">
        <v>0</v>
      </c>
      <c r="AF6">
        <v>0.19110960436234606</v>
      </c>
      <c r="AG6">
        <v>1.205196706324358</v>
      </c>
      <c r="AH6">
        <v>0</v>
      </c>
      <c r="AI6">
        <v>0</v>
      </c>
      <c r="AJ6">
        <v>0</v>
      </c>
      <c r="AK6">
        <v>1.2575870951784596</v>
      </c>
      <c r="AL6">
        <v>0</v>
      </c>
      <c r="AM6">
        <v>0</v>
      </c>
      <c r="AN6">
        <v>1.1379829263201836E-2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80.708918806094744</v>
      </c>
      <c r="BA6">
        <v>4.0139888998600819</v>
      </c>
      <c r="BB6">
        <f t="shared" si="0"/>
        <v>92.014453680524639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1.3671597346587498</v>
      </c>
      <c r="L7">
        <v>2.1185263157894734</v>
      </c>
      <c r="M7">
        <v>2.3584815813117692</v>
      </c>
      <c r="N7">
        <v>2.5045980086370121</v>
      </c>
      <c r="O7">
        <v>2.7758917335701039</v>
      </c>
      <c r="P7">
        <v>0</v>
      </c>
      <c r="Q7">
        <v>0.15648367587961606</v>
      </c>
      <c r="R7">
        <v>0.50098095779297158</v>
      </c>
      <c r="S7">
        <v>0.2818036355344728</v>
      </c>
      <c r="T7">
        <v>0.55999999999999994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3.0347390732623675E-2</v>
      </c>
      <c r="AE7">
        <v>0</v>
      </c>
      <c r="AF7">
        <v>0.19110960436234606</v>
      </c>
      <c r="AG7">
        <v>1.205196706324358</v>
      </c>
      <c r="AH7">
        <v>0</v>
      </c>
      <c r="AI7">
        <v>0</v>
      </c>
      <c r="AJ7">
        <v>0</v>
      </c>
      <c r="AK7">
        <v>1.2575870951784596</v>
      </c>
      <c r="AL7">
        <v>0</v>
      </c>
      <c r="AM7">
        <v>0</v>
      </c>
      <c r="AN7">
        <v>1.1379829263201836E-2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80.708918806094744</v>
      </c>
      <c r="BA7">
        <v>4.0139898401404306</v>
      </c>
      <c r="BB7">
        <f t="shared" si="0"/>
        <v>92.014475234989476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1.3671372399135677</v>
      </c>
      <c r="L8">
        <v>2.1185263157894734</v>
      </c>
      <c r="M8">
        <v>2.3584815813117692</v>
      </c>
      <c r="N8">
        <v>2.5045980086370121</v>
      </c>
      <c r="O8">
        <v>2.7758917335701039</v>
      </c>
      <c r="P8">
        <v>0</v>
      </c>
      <c r="Q8">
        <v>0.15648367587961606</v>
      </c>
      <c r="R8">
        <v>0.57407933091786278</v>
      </c>
      <c r="S8">
        <v>0.2818036355344728</v>
      </c>
      <c r="T8">
        <v>0.55999999999999994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3.0347390732623675E-2</v>
      </c>
      <c r="AE8">
        <v>0</v>
      </c>
      <c r="AF8">
        <v>0.19110960436234606</v>
      </c>
      <c r="AG8">
        <v>1.205196706324358</v>
      </c>
      <c r="AH8">
        <v>0</v>
      </c>
      <c r="AI8">
        <v>0</v>
      </c>
      <c r="AJ8">
        <v>0</v>
      </c>
      <c r="AK8">
        <v>1.2575870951784596</v>
      </c>
      <c r="AL8">
        <v>0</v>
      </c>
      <c r="AM8">
        <v>0</v>
      </c>
      <c r="AN8">
        <v>1.1379829263201836E-2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80.708918806094744</v>
      </c>
      <c r="BA8">
        <v>4.0170444118567019</v>
      </c>
      <c r="BB8">
        <f t="shared" si="0"/>
        <v>92.084496541652911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1.3671597346587498</v>
      </c>
      <c r="L9">
        <v>2.1185263157894734</v>
      </c>
      <c r="M9">
        <v>2.3584815813117692</v>
      </c>
      <c r="N9">
        <v>2.5045980086370121</v>
      </c>
      <c r="O9">
        <v>2.7758917335701039</v>
      </c>
      <c r="P9">
        <v>0</v>
      </c>
      <c r="Q9">
        <v>0.15648367587961606</v>
      </c>
      <c r="R9">
        <v>0.57407933091786278</v>
      </c>
      <c r="S9">
        <v>0.2818036355344728</v>
      </c>
      <c r="T9">
        <v>0.55999999999999994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3.0347390732623675E-2</v>
      </c>
      <c r="AE9">
        <v>0</v>
      </c>
      <c r="AF9">
        <v>0.19110960436234606</v>
      </c>
      <c r="AG9">
        <v>1.205196706324358</v>
      </c>
      <c r="AH9">
        <v>0</v>
      </c>
      <c r="AI9">
        <v>0</v>
      </c>
      <c r="AJ9">
        <v>0</v>
      </c>
      <c r="AK9">
        <v>1.2575870951784596</v>
      </c>
      <c r="AL9">
        <v>0</v>
      </c>
      <c r="AM9">
        <v>0</v>
      </c>
      <c r="AN9">
        <v>1.1379829263201836E-2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80.708918806094744</v>
      </c>
      <c r="BA9">
        <v>4.0170453521370506</v>
      </c>
      <c r="BB9">
        <f t="shared" si="0"/>
        <v>92.084518096117748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1.3671372399135677</v>
      </c>
      <c r="L10">
        <v>2.1185263157894734</v>
      </c>
      <c r="M10">
        <v>2.3584815813117692</v>
      </c>
      <c r="N10">
        <v>2.5045980086370121</v>
      </c>
      <c r="O10">
        <v>2.7758917335701039</v>
      </c>
      <c r="P10">
        <v>0</v>
      </c>
      <c r="Q10">
        <v>0.17757261226789692</v>
      </c>
      <c r="R10">
        <v>0.57407933091786278</v>
      </c>
      <c r="S10">
        <v>0.2818036355344728</v>
      </c>
      <c r="T10">
        <v>0.55999999999999994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3.0347390732623675E-2</v>
      </c>
      <c r="AE10">
        <v>0</v>
      </c>
      <c r="AF10">
        <v>0.19110960436234606</v>
      </c>
      <c r="AG10">
        <v>1.205196706324358</v>
      </c>
      <c r="AH10">
        <v>0</v>
      </c>
      <c r="AI10">
        <v>0</v>
      </c>
      <c r="AJ10">
        <v>0</v>
      </c>
      <c r="AK10">
        <v>1.2575870951784596</v>
      </c>
      <c r="AL10">
        <v>0</v>
      </c>
      <c r="AM10">
        <v>0</v>
      </c>
      <c r="AN10">
        <v>1.1379829263201836E-2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80.708918806094744</v>
      </c>
      <c r="BA10">
        <v>4.0179259293977321</v>
      </c>
      <c r="BB10">
        <f t="shared" si="0"/>
        <v>92.10470396050016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1.3671597346587498</v>
      </c>
      <c r="L11">
        <v>2.1185263157894734</v>
      </c>
      <c r="M11">
        <v>2.4629513671467334</v>
      </c>
      <c r="N11">
        <v>2.6090854608793874</v>
      </c>
      <c r="O11">
        <v>2.7758917335701039</v>
      </c>
      <c r="P11">
        <v>0</v>
      </c>
      <c r="Q11">
        <v>0.1984192051048965</v>
      </c>
      <c r="R11">
        <v>0.58438949103956539</v>
      </c>
      <c r="S11">
        <v>0.29232315402773584</v>
      </c>
      <c r="T11">
        <v>0.55999999999999994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3.0347390732623675E-2</v>
      </c>
      <c r="AE11">
        <v>0</v>
      </c>
      <c r="AF11">
        <v>0.19110960436234606</v>
      </c>
      <c r="AG11">
        <v>1.205196706324358</v>
      </c>
      <c r="AH11">
        <v>0</v>
      </c>
      <c r="AI11">
        <v>0</v>
      </c>
      <c r="AJ11">
        <v>0</v>
      </c>
      <c r="AK11">
        <v>1.2575870951784596</v>
      </c>
      <c r="AL11">
        <v>0</v>
      </c>
      <c r="AM11">
        <v>0</v>
      </c>
      <c r="AN11">
        <v>1.1687390002087248E-2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80.656737633061965</v>
      </c>
      <c r="BA11">
        <v>4.0262350333825099</v>
      </c>
      <c r="BB11">
        <f t="shared" si="0"/>
        <v>92.295177248495975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1.3671372399135677</v>
      </c>
      <c r="L12">
        <v>2.1185263157894734</v>
      </c>
      <c r="M12">
        <v>2.3795813231783574</v>
      </c>
      <c r="N12">
        <v>2.5045520426710408</v>
      </c>
      <c r="O12">
        <v>2.7758917335701039</v>
      </c>
      <c r="P12">
        <v>0</v>
      </c>
      <c r="Q12">
        <v>0.1984192051048965</v>
      </c>
      <c r="R12">
        <v>0.58438949103956539</v>
      </c>
      <c r="S12">
        <v>0.29232315402773584</v>
      </c>
      <c r="T12">
        <v>0.55999999999999994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3.0347390732623675E-2</v>
      </c>
      <c r="AE12">
        <v>0</v>
      </c>
      <c r="AF12">
        <v>0.19110960436234606</v>
      </c>
      <c r="AG12">
        <v>1.205196706324358</v>
      </c>
      <c r="AH12">
        <v>0</v>
      </c>
      <c r="AI12">
        <v>0</v>
      </c>
      <c r="AJ12">
        <v>0</v>
      </c>
      <c r="AK12">
        <v>1.2575870951784596</v>
      </c>
      <c r="AL12">
        <v>0</v>
      </c>
      <c r="AM12">
        <v>0</v>
      </c>
      <c r="AN12">
        <v>1.1687390002087248E-2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80.656737633061965</v>
      </c>
      <c r="BA12">
        <v>4.0183797283831746</v>
      </c>
      <c r="BB12">
        <f t="shared" si="0"/>
        <v>92.115106596573398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1.3671597346587498</v>
      </c>
      <c r="L13">
        <v>2.1185263157894734</v>
      </c>
      <c r="M13">
        <v>2.3793721007765223</v>
      </c>
      <c r="N13">
        <v>2.5042857922097879</v>
      </c>
      <c r="O13">
        <v>2.7758917335701039</v>
      </c>
      <c r="P13">
        <v>0</v>
      </c>
      <c r="Q13">
        <v>0.1984192051048965</v>
      </c>
      <c r="R13">
        <v>0.57407933091786278</v>
      </c>
      <c r="S13">
        <v>0.29232315402773584</v>
      </c>
      <c r="T13">
        <v>0.55999999999999994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3.0347390732623675E-2</v>
      </c>
      <c r="AE13">
        <v>0</v>
      </c>
      <c r="AF13">
        <v>0.19110960436234606</v>
      </c>
      <c r="AG13">
        <v>1.205196706324358</v>
      </c>
      <c r="AH13">
        <v>0</v>
      </c>
      <c r="AI13">
        <v>0</v>
      </c>
      <c r="AJ13">
        <v>0</v>
      </c>
      <c r="AK13">
        <v>1.2575870951784596</v>
      </c>
      <c r="AL13">
        <v>0</v>
      </c>
      <c r="AM13">
        <v>0</v>
      </c>
      <c r="AN13">
        <v>1.1687390002087248E-2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80.656737633061965</v>
      </c>
      <c r="BA13">
        <v>4.0179298292047587</v>
      </c>
      <c r="BB13">
        <f t="shared" si="0"/>
        <v>92.104793357512207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1.3671372399135677</v>
      </c>
      <c r="L14">
        <v>2.1185263157894734</v>
      </c>
      <c r="M14">
        <v>2.379668675157673</v>
      </c>
      <c r="N14">
        <v>2.5042857922097879</v>
      </c>
      <c r="O14">
        <v>2.7758917335701039</v>
      </c>
      <c r="P14">
        <v>0</v>
      </c>
      <c r="Q14">
        <v>0.1984192051048965</v>
      </c>
      <c r="R14">
        <v>0.57407933091786278</v>
      </c>
      <c r="S14">
        <v>0.29232315402773584</v>
      </c>
      <c r="T14">
        <v>0.55999999999999994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3.0347390732623675E-2</v>
      </c>
      <c r="AE14">
        <v>0</v>
      </c>
      <c r="AF14">
        <v>0.19110960436234606</v>
      </c>
      <c r="AG14">
        <v>1.205196706324358</v>
      </c>
      <c r="AH14">
        <v>0</v>
      </c>
      <c r="AI14">
        <v>0</v>
      </c>
      <c r="AJ14">
        <v>0</v>
      </c>
      <c r="AK14">
        <v>1.2575870951784596</v>
      </c>
      <c r="AL14">
        <v>0</v>
      </c>
      <c r="AM14">
        <v>0</v>
      </c>
      <c r="AN14">
        <v>1.1687390002087248E-2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80.656737633061965</v>
      </c>
      <c r="BA14">
        <v>4.0179412857335421</v>
      </c>
      <c r="BB14">
        <f t="shared" si="0"/>
        <v>92.105055980619397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1.3671597346587498</v>
      </c>
      <c r="L15">
        <v>2.1185263157894734</v>
      </c>
      <c r="M15">
        <v>2.3793721007765223</v>
      </c>
      <c r="N15">
        <v>2.5042857922097879</v>
      </c>
      <c r="O15">
        <v>2.7758917335701039</v>
      </c>
      <c r="P15">
        <v>0</v>
      </c>
      <c r="Q15">
        <v>0.1984192051048965</v>
      </c>
      <c r="R15">
        <v>0.57407933091786278</v>
      </c>
      <c r="S15">
        <v>0.29232315402773584</v>
      </c>
      <c r="T15">
        <v>0.55999999999999994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3.0347390732623675E-2</v>
      </c>
      <c r="AE15">
        <v>0</v>
      </c>
      <c r="AF15">
        <v>0.19110960436234606</v>
      </c>
      <c r="AG15">
        <v>1.205196706324358</v>
      </c>
      <c r="AH15">
        <v>0</v>
      </c>
      <c r="AI15">
        <v>0</v>
      </c>
      <c r="AJ15">
        <v>0</v>
      </c>
      <c r="AK15">
        <v>1.2575870951784596</v>
      </c>
      <c r="AL15">
        <v>0</v>
      </c>
      <c r="AM15">
        <v>0</v>
      </c>
      <c r="AN15">
        <v>1.1687390002087248E-2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79.259842412857424</v>
      </c>
      <c r="BA15">
        <v>3.9595396090002151</v>
      </c>
      <c r="BB15">
        <f t="shared" si="0"/>
        <v>90.766288357512209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1.3671372399135677</v>
      </c>
      <c r="L16">
        <v>2.1185263157894734</v>
      </c>
      <c r="M16">
        <v>2.3793721007765223</v>
      </c>
      <c r="N16">
        <v>2.5042857922097879</v>
      </c>
      <c r="O16">
        <v>2.7758917335701039</v>
      </c>
      <c r="P16">
        <v>0</v>
      </c>
      <c r="Q16">
        <v>0.1984192051048965</v>
      </c>
      <c r="R16">
        <v>0.57407933091786278</v>
      </c>
      <c r="S16">
        <v>0.29232315402773584</v>
      </c>
      <c r="T16">
        <v>0.55999999999999994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3.0347390732623675E-2</v>
      </c>
      <c r="AE16">
        <v>0</v>
      </c>
      <c r="AF16">
        <v>0.19110960436234606</v>
      </c>
      <c r="AG16">
        <v>1.205196706324358</v>
      </c>
      <c r="AH16">
        <v>0</v>
      </c>
      <c r="AI16">
        <v>0</v>
      </c>
      <c r="AJ16">
        <v>0</v>
      </c>
      <c r="AK16">
        <v>1.2575870951784596</v>
      </c>
      <c r="AL16">
        <v>0</v>
      </c>
      <c r="AM16">
        <v>0</v>
      </c>
      <c r="AN16">
        <v>1.1687390002087248E-2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79.259842412857424</v>
      </c>
      <c r="BA16">
        <v>3.9595386687198664</v>
      </c>
      <c r="BB16">
        <f t="shared" si="0"/>
        <v>90.766266803047372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1.3671597346587498</v>
      </c>
      <c r="L17">
        <v>2.1185263157894734</v>
      </c>
      <c r="M17">
        <v>2.3901894579314376</v>
      </c>
      <c r="N17">
        <v>2.504722838245617</v>
      </c>
      <c r="O17">
        <v>2.7758917335701039</v>
      </c>
      <c r="P17">
        <v>0</v>
      </c>
      <c r="Q17">
        <v>0.19822258149421706</v>
      </c>
      <c r="R17">
        <v>0.57424676291687571</v>
      </c>
      <c r="S17">
        <v>0.29217869003872576</v>
      </c>
      <c r="T17">
        <v>0.55999999999999994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3.0347390732623675E-2</v>
      </c>
      <c r="AE17">
        <v>0</v>
      </c>
      <c r="AF17">
        <v>0.19110960436234606</v>
      </c>
      <c r="AG17">
        <v>1.205196706324358</v>
      </c>
      <c r="AH17">
        <v>0</v>
      </c>
      <c r="AI17">
        <v>0</v>
      </c>
      <c r="AJ17">
        <v>0</v>
      </c>
      <c r="AK17">
        <v>1.2575870951784596</v>
      </c>
      <c r="AL17">
        <v>0</v>
      </c>
      <c r="AM17">
        <v>0</v>
      </c>
      <c r="AN17">
        <v>1.1687390002087248E-2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79.259842412857424</v>
      </c>
      <c r="BA17">
        <v>3.9600027842494798</v>
      </c>
      <c r="BB17">
        <f t="shared" si="0"/>
        <v>90.776905929853015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1.3671372399135677</v>
      </c>
      <c r="L18">
        <v>2.1185263157894734</v>
      </c>
      <c r="M18">
        <v>2.3901894579314376</v>
      </c>
      <c r="N18">
        <v>2.504722838245617</v>
      </c>
      <c r="O18">
        <v>2.7758917335701039</v>
      </c>
      <c r="P18">
        <v>0</v>
      </c>
      <c r="Q18">
        <v>0.19822258149421706</v>
      </c>
      <c r="R18">
        <v>0.57424676291687571</v>
      </c>
      <c r="S18">
        <v>0.29217869003872576</v>
      </c>
      <c r="T18">
        <v>0.55999999999999994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3.0347390732623675E-2</v>
      </c>
      <c r="AE18">
        <v>0</v>
      </c>
      <c r="AF18">
        <v>0.19110960436234606</v>
      </c>
      <c r="AG18">
        <v>1.205196706324358</v>
      </c>
      <c r="AH18">
        <v>0</v>
      </c>
      <c r="AI18">
        <v>0</v>
      </c>
      <c r="AJ18">
        <v>0</v>
      </c>
      <c r="AK18">
        <v>1.2575870951784596</v>
      </c>
      <c r="AL18">
        <v>0</v>
      </c>
      <c r="AM18">
        <v>0</v>
      </c>
      <c r="AN18">
        <v>1.1687390002087248E-2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79.259842412857424</v>
      </c>
      <c r="BA18">
        <v>3.9600018439691311</v>
      </c>
      <c r="BB18">
        <f t="shared" si="0"/>
        <v>90.776884375388192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1.3671597346587498</v>
      </c>
      <c r="L19">
        <v>2.1185263157894734</v>
      </c>
      <c r="M19">
        <v>2.3585607818581402</v>
      </c>
      <c r="N19">
        <v>2.5043360005794124</v>
      </c>
      <c r="O19">
        <v>2.7758917335701039</v>
      </c>
      <c r="P19">
        <v>0</v>
      </c>
      <c r="Q19">
        <v>0.19822258149421706</v>
      </c>
      <c r="R19">
        <v>0.57424676291687571</v>
      </c>
      <c r="S19">
        <v>0.29217869003872576</v>
      </c>
      <c r="T19">
        <v>0.55999999999999994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3.0347390732623675E-2</v>
      </c>
      <c r="AE19">
        <v>0</v>
      </c>
      <c r="AF19">
        <v>0.19110960436234606</v>
      </c>
      <c r="AG19">
        <v>1.205196706324358</v>
      </c>
      <c r="AH19">
        <v>0</v>
      </c>
      <c r="AI19">
        <v>0</v>
      </c>
      <c r="AJ19">
        <v>0</v>
      </c>
      <c r="AK19">
        <v>1.2575870951784596</v>
      </c>
      <c r="AL19">
        <v>0</v>
      </c>
      <c r="AM19">
        <v>0.12396107065330829</v>
      </c>
      <c r="AN19">
        <v>1.1687390002087248E-2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79.259842412857424</v>
      </c>
      <c r="BA19">
        <v>3.9638461085284771</v>
      </c>
      <c r="BB19">
        <f t="shared" si="0"/>
        <v>90.86500816248784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1.3671331535412381</v>
      </c>
      <c r="L20">
        <v>2.1185263157894734</v>
      </c>
      <c r="M20">
        <v>2.3585607818581402</v>
      </c>
      <c r="N20">
        <v>2.5043360005794124</v>
      </c>
      <c r="O20">
        <v>2.7758917335701039</v>
      </c>
      <c r="P20">
        <v>0</v>
      </c>
      <c r="Q20">
        <v>0.19832563214435475</v>
      </c>
      <c r="R20">
        <v>0.56388500412336529</v>
      </c>
      <c r="S20">
        <v>0.29210050437977808</v>
      </c>
      <c r="T20">
        <v>0.55999999999999994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3.0347390732623675E-2</v>
      </c>
      <c r="AE20">
        <v>0</v>
      </c>
      <c r="AF20">
        <v>0.19110960436234606</v>
      </c>
      <c r="AG20">
        <v>1.205196706324358</v>
      </c>
      <c r="AH20">
        <v>0</v>
      </c>
      <c r="AI20">
        <v>0</v>
      </c>
      <c r="AJ20">
        <v>0</v>
      </c>
      <c r="AK20">
        <v>1.2575870951784596</v>
      </c>
      <c r="AL20">
        <v>0</v>
      </c>
      <c r="AM20">
        <v>0.12396107065330829</v>
      </c>
      <c r="AN20">
        <v>1.1687390002087248E-2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79.259842412857424</v>
      </c>
      <c r="BA20">
        <v>3.9634129152768285</v>
      </c>
      <c r="BB20">
        <f t="shared" si="0"/>
        <v>90.855077880819636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1.3671597346587498</v>
      </c>
      <c r="L21">
        <v>2.1185263157894734</v>
      </c>
      <c r="M21">
        <v>2.3585607818581402</v>
      </c>
      <c r="N21">
        <v>2.5043360005794124</v>
      </c>
      <c r="O21">
        <v>2.7758917335701039</v>
      </c>
      <c r="P21">
        <v>0</v>
      </c>
      <c r="Q21">
        <v>0.19822258149421706</v>
      </c>
      <c r="R21">
        <v>0.5843869806368458</v>
      </c>
      <c r="S21">
        <v>0.2923638335288628</v>
      </c>
      <c r="T21">
        <v>0.55999999999999994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3.0347390732623675E-2</v>
      </c>
      <c r="AE21">
        <v>0</v>
      </c>
      <c r="AF21">
        <v>0.19110960436234606</v>
      </c>
      <c r="AG21">
        <v>1.205196706324358</v>
      </c>
      <c r="AH21">
        <v>0</v>
      </c>
      <c r="AI21">
        <v>0</v>
      </c>
      <c r="AJ21">
        <v>0</v>
      </c>
      <c r="AK21">
        <v>1.2575870951784596</v>
      </c>
      <c r="AL21">
        <v>0</v>
      </c>
      <c r="AM21">
        <v>0.12396107065330829</v>
      </c>
      <c r="AN21">
        <v>1.1687390002087248E-2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79.259842412857424</v>
      </c>
      <c r="BA21">
        <v>3.9642777086270597</v>
      </c>
      <c r="BB21">
        <f t="shared" si="0"/>
        <v>90.874901923599353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1.3671372399135677</v>
      </c>
      <c r="L22">
        <v>2.1185263157894734</v>
      </c>
      <c r="M22">
        <v>2.3585607818581402</v>
      </c>
      <c r="N22">
        <v>2.5043360005794124</v>
      </c>
      <c r="O22">
        <v>2.7758917335701039</v>
      </c>
      <c r="P22">
        <v>0</v>
      </c>
      <c r="Q22">
        <v>0.19822258149421706</v>
      </c>
      <c r="R22">
        <v>0.5843869806368458</v>
      </c>
      <c r="S22">
        <v>0.2923638335288628</v>
      </c>
      <c r="T22">
        <v>0.55999999999999994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3.0347390732623675E-2</v>
      </c>
      <c r="AE22">
        <v>0</v>
      </c>
      <c r="AF22">
        <v>0.19110960436234606</v>
      </c>
      <c r="AG22">
        <v>1.205196706324358</v>
      </c>
      <c r="AH22">
        <v>0</v>
      </c>
      <c r="AI22">
        <v>0</v>
      </c>
      <c r="AJ22">
        <v>0</v>
      </c>
      <c r="AK22">
        <v>1.2575870951784596</v>
      </c>
      <c r="AL22">
        <v>0</v>
      </c>
      <c r="AM22">
        <v>0.12396107065330829</v>
      </c>
      <c r="AN22">
        <v>1.1687390002087248E-2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79.259842412857424</v>
      </c>
      <c r="BA22">
        <v>3.9642767683467111</v>
      </c>
      <c r="BB22">
        <f t="shared" si="0"/>
        <v>90.87488036913453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1.3566970575227113</v>
      </c>
      <c r="L23">
        <v>2.1185263157894734</v>
      </c>
      <c r="M23">
        <v>1.753431352715451</v>
      </c>
      <c r="N23">
        <v>2.2539175451933144</v>
      </c>
      <c r="O23">
        <v>2.7758917335701039</v>
      </c>
      <c r="P23">
        <v>0</v>
      </c>
      <c r="Q23">
        <v>0.1982121075364657</v>
      </c>
      <c r="R23">
        <v>0.5319997001644784</v>
      </c>
      <c r="S23">
        <v>0.27140699075576974</v>
      </c>
      <c r="T23">
        <v>0.55999999999999994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3.0347390732623675E-2</v>
      </c>
      <c r="AE23">
        <v>0</v>
      </c>
      <c r="AF23">
        <v>0.19110960436234606</v>
      </c>
      <c r="AG23">
        <v>1.205196706324358</v>
      </c>
      <c r="AH23">
        <v>6.0671695679398861E-2</v>
      </c>
      <c r="AI23">
        <v>0</v>
      </c>
      <c r="AJ23">
        <v>0</v>
      </c>
      <c r="AK23">
        <v>1.2575870951784596</v>
      </c>
      <c r="AL23">
        <v>0</v>
      </c>
      <c r="AM23">
        <v>0.12396107065330829</v>
      </c>
      <c r="AN23">
        <v>1.1687390002087248E-2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79.28224274681692</v>
      </c>
      <c r="BA23">
        <v>3.9284846558252755</v>
      </c>
      <c r="BB23">
        <f t="shared" si="0"/>
        <v>90.054401847172002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1.3567094835259588</v>
      </c>
      <c r="L24">
        <v>2.1185263157894734</v>
      </c>
      <c r="M24">
        <v>2.2020275586034326</v>
      </c>
      <c r="N24">
        <v>2.5045980086370121</v>
      </c>
      <c r="O24">
        <v>2.7758917335701039</v>
      </c>
      <c r="P24">
        <v>0</v>
      </c>
      <c r="Q24">
        <v>0.1982121075364657</v>
      </c>
      <c r="R24">
        <v>0.10436913359121958</v>
      </c>
      <c r="S24">
        <v>0.28149927475422803</v>
      </c>
      <c r="T24">
        <v>0.55999999999999994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3.0347390732623675E-2</v>
      </c>
      <c r="AE24">
        <v>0</v>
      </c>
      <c r="AF24">
        <v>0.19110960436234606</v>
      </c>
      <c r="AG24">
        <v>1.205196706324358</v>
      </c>
      <c r="AH24">
        <v>0.49953033907326239</v>
      </c>
      <c r="AI24">
        <v>0</v>
      </c>
      <c r="AJ24">
        <v>0</v>
      </c>
      <c r="AK24">
        <v>1.2575870951784596</v>
      </c>
      <c r="AL24">
        <v>0</v>
      </c>
      <c r="AM24">
        <v>0.12396107065330829</v>
      </c>
      <c r="AN24">
        <v>1.1687390002087248E-2</v>
      </c>
      <c r="AO24">
        <v>0</v>
      </c>
      <c r="AP24">
        <v>0</v>
      </c>
      <c r="AQ24">
        <v>0.50210158714255892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79.453042162387788</v>
      </c>
      <c r="BA24">
        <v>3.9867333930059332</v>
      </c>
      <c r="BB24">
        <f t="shared" si="0"/>
        <v>91.389663568858751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1.3566970575227113</v>
      </c>
      <c r="L25">
        <v>2.1185263157894734</v>
      </c>
      <c r="M25">
        <v>2.3584815813117692</v>
      </c>
      <c r="N25">
        <v>2.5045980086370121</v>
      </c>
      <c r="O25">
        <v>2.7758917335701039</v>
      </c>
      <c r="P25">
        <v>0</v>
      </c>
      <c r="Q25">
        <v>0.1982121075364657</v>
      </c>
      <c r="R25">
        <v>0.10436913359121958</v>
      </c>
      <c r="S25">
        <v>0.28149927475422803</v>
      </c>
      <c r="T25">
        <v>0.55999999999999994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9.3690000000000009E-2</v>
      </c>
      <c r="AC25">
        <v>0</v>
      </c>
      <c r="AD25">
        <v>3.0347390732623675E-2</v>
      </c>
      <c r="AE25">
        <v>0</v>
      </c>
      <c r="AF25">
        <v>0.19110960436234606</v>
      </c>
      <c r="AG25">
        <v>1.205196706324358</v>
      </c>
      <c r="AH25">
        <v>0.71390366092673752</v>
      </c>
      <c r="AI25">
        <v>0</v>
      </c>
      <c r="AJ25">
        <v>0</v>
      </c>
      <c r="AK25">
        <v>1.2575870951784596</v>
      </c>
      <c r="AL25">
        <v>0</v>
      </c>
      <c r="AM25">
        <v>0.24792214130661658</v>
      </c>
      <c r="AN25">
        <v>1.1687390002087248E-2</v>
      </c>
      <c r="AO25">
        <v>0</v>
      </c>
      <c r="AP25">
        <v>0</v>
      </c>
      <c r="AQ25">
        <v>0.50210158714255892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77.765560425798355</v>
      </c>
      <c r="BA25">
        <v>3.9407945347655575</v>
      </c>
      <c r="BB25">
        <f t="shared" si="0"/>
        <v>90.336586679721563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1.3567094835259588</v>
      </c>
      <c r="L26">
        <v>2.1185263157894734</v>
      </c>
      <c r="M26">
        <v>2.3584815813117692</v>
      </c>
      <c r="N26">
        <v>2.5045980086370121</v>
      </c>
      <c r="O26">
        <v>2.7758917335701039</v>
      </c>
      <c r="P26">
        <v>0</v>
      </c>
      <c r="Q26">
        <v>0.13564300480951844</v>
      </c>
      <c r="R26">
        <v>0</v>
      </c>
      <c r="S26">
        <v>0.10446520888559936</v>
      </c>
      <c r="T26">
        <v>0.55999999999999994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9.3690000000000009E-2</v>
      </c>
      <c r="AC26">
        <v>0</v>
      </c>
      <c r="AD26">
        <v>3.0347390732623675E-2</v>
      </c>
      <c r="AE26">
        <v>0.12120479524107701</v>
      </c>
      <c r="AF26">
        <v>0.19110960436234606</v>
      </c>
      <c r="AG26">
        <v>1.205196706324358</v>
      </c>
      <c r="AH26">
        <v>0.99906065654351883</v>
      </c>
      <c r="AI26">
        <v>0</v>
      </c>
      <c r="AJ26">
        <v>0</v>
      </c>
      <c r="AK26">
        <v>1.2575870951784596</v>
      </c>
      <c r="AL26">
        <v>0</v>
      </c>
      <c r="AM26">
        <v>0.24792214130661658</v>
      </c>
      <c r="AN26">
        <v>1.1687390002087248E-2</v>
      </c>
      <c r="AO26">
        <v>0</v>
      </c>
      <c r="AP26">
        <v>0</v>
      </c>
      <c r="AQ26">
        <v>1.0042032064287205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77.916504905030237</v>
      </c>
      <c r="BA26">
        <v>3.9707002617169929</v>
      </c>
      <c r="BB26">
        <f t="shared" si="0"/>
        <v>91.02212896596248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2.1185844201621431</v>
      </c>
      <c r="M27">
        <v>2.3584815813117692</v>
      </c>
      <c r="N27">
        <v>2.5045980086370121</v>
      </c>
      <c r="O27">
        <v>2.7758917335701039</v>
      </c>
      <c r="P27">
        <v>0</v>
      </c>
      <c r="Q27">
        <v>0</v>
      </c>
      <c r="R27">
        <v>0</v>
      </c>
      <c r="S27">
        <v>0</v>
      </c>
      <c r="T27">
        <v>0.55999999999999994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9.3690000000000009E-2</v>
      </c>
      <c r="AC27">
        <v>0</v>
      </c>
      <c r="AD27">
        <v>3.0347390732623675E-2</v>
      </c>
      <c r="AE27">
        <v>0.38785536380713831</v>
      </c>
      <c r="AF27">
        <v>0.19110960436234606</v>
      </c>
      <c r="AG27">
        <v>1.205196706324358</v>
      </c>
      <c r="AH27">
        <v>0.99906065654351883</v>
      </c>
      <c r="AI27">
        <v>0</v>
      </c>
      <c r="AJ27">
        <v>0</v>
      </c>
      <c r="AK27">
        <v>1.2575870951784596</v>
      </c>
      <c r="AL27">
        <v>0</v>
      </c>
      <c r="AM27">
        <v>0.3718832119599248</v>
      </c>
      <c r="AN27">
        <v>1.1687390002087248E-2</v>
      </c>
      <c r="AO27">
        <v>0</v>
      </c>
      <c r="AP27">
        <v>0</v>
      </c>
      <c r="AQ27">
        <v>1.0042032064287205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78.25250469630555</v>
      </c>
      <c r="BA27">
        <v>3.9343280685306095</v>
      </c>
      <c r="BB27">
        <f t="shared" si="0"/>
        <v>90.18835299679516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2.1186053365193152</v>
      </c>
      <c r="M28">
        <v>2.3584815813117692</v>
      </c>
      <c r="N28">
        <v>2.5045980086370121</v>
      </c>
      <c r="O28">
        <v>2.7758917335701039</v>
      </c>
      <c r="P28">
        <v>0</v>
      </c>
      <c r="Q28">
        <v>0</v>
      </c>
      <c r="R28">
        <v>0</v>
      </c>
      <c r="S28">
        <v>0</v>
      </c>
      <c r="T28">
        <v>0.55999999999999994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9.3690000000000009E-2</v>
      </c>
      <c r="AC28">
        <v>0</v>
      </c>
      <c r="AD28">
        <v>3.0347390732623675E-2</v>
      </c>
      <c r="AE28">
        <v>0.38785536380713831</v>
      </c>
      <c r="AF28">
        <v>0.19110960436234606</v>
      </c>
      <c r="AG28">
        <v>1.205196706324358</v>
      </c>
      <c r="AH28">
        <v>0.99906065654351883</v>
      </c>
      <c r="AI28">
        <v>0</v>
      </c>
      <c r="AJ28">
        <v>0</v>
      </c>
      <c r="AK28">
        <v>1.2575870951784596</v>
      </c>
      <c r="AL28">
        <v>0</v>
      </c>
      <c r="AM28">
        <v>0.3718832119599248</v>
      </c>
      <c r="AN28">
        <v>1.1687390002087248E-2</v>
      </c>
      <c r="AO28">
        <v>0</v>
      </c>
      <c r="AP28">
        <v>0</v>
      </c>
      <c r="AQ28">
        <v>1.0042032064287205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78.25250469630555</v>
      </c>
      <c r="BA28">
        <v>3.9343289428343393</v>
      </c>
      <c r="BB28">
        <f t="shared" si="0"/>
        <v>90.188373038848582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2.1185720250032882</v>
      </c>
      <c r="M29">
        <v>2.3584815813117692</v>
      </c>
      <c r="N29">
        <v>2.5045980086370121</v>
      </c>
      <c r="O29">
        <v>2.7758917335701039</v>
      </c>
      <c r="P29">
        <v>0</v>
      </c>
      <c r="Q29">
        <v>0</v>
      </c>
      <c r="R29">
        <v>0</v>
      </c>
      <c r="S29">
        <v>0</v>
      </c>
      <c r="T29">
        <v>0.55999999999999994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9.3690000000000009E-2</v>
      </c>
      <c r="AC29">
        <v>0</v>
      </c>
      <c r="AD29">
        <v>0.20939706324358173</v>
      </c>
      <c r="AE29">
        <v>0.77571072761427662</v>
      </c>
      <c r="AF29">
        <v>0.38221920872469212</v>
      </c>
      <c r="AG29">
        <v>1.205196706324358</v>
      </c>
      <c r="AH29">
        <v>1.4985909956167816</v>
      </c>
      <c r="AI29">
        <v>0</v>
      </c>
      <c r="AJ29">
        <v>0</v>
      </c>
      <c r="AK29">
        <v>1.2575870951784596</v>
      </c>
      <c r="AL29">
        <v>0</v>
      </c>
      <c r="AM29">
        <v>0.3718832119599248</v>
      </c>
      <c r="AN29">
        <v>1.1687390002087248E-2</v>
      </c>
      <c r="AO29">
        <v>0</v>
      </c>
      <c r="AP29">
        <v>0</v>
      </c>
      <c r="AQ29">
        <v>1.4229599999999998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78.781705280734698</v>
      </c>
      <c r="BA29">
        <v>4.0265175489670995</v>
      </c>
      <c r="BB29">
        <f t="shared" si="0"/>
        <v>92.301653478953938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2.1185720250032882</v>
      </c>
      <c r="M30">
        <v>2.3584815813117692</v>
      </c>
      <c r="N30">
        <v>2.5045980086370121</v>
      </c>
      <c r="O30">
        <v>2.7758917335701039</v>
      </c>
      <c r="P30">
        <v>0</v>
      </c>
      <c r="Q30">
        <v>0</v>
      </c>
      <c r="R30">
        <v>0</v>
      </c>
      <c r="S30">
        <v>0</v>
      </c>
      <c r="T30">
        <v>0.55999999999999994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0.14990398872886659</v>
      </c>
      <c r="AC30">
        <v>0</v>
      </c>
      <c r="AD30">
        <v>0.41879412648716347</v>
      </c>
      <c r="AE30">
        <v>1.1672022179085786</v>
      </c>
      <c r="AF30">
        <v>0.57332879127530789</v>
      </c>
      <c r="AG30">
        <v>1.205196706324358</v>
      </c>
      <c r="AH30">
        <v>1.9981213130870377</v>
      </c>
      <c r="AI30">
        <v>9.1010990398664157E-2</v>
      </c>
      <c r="AJ30">
        <v>0</v>
      </c>
      <c r="AK30">
        <v>1.2575870951784596</v>
      </c>
      <c r="AL30">
        <v>0</v>
      </c>
      <c r="AM30">
        <v>0.3718832119599248</v>
      </c>
      <c r="AN30">
        <v>1.1687390002087248E-2</v>
      </c>
      <c r="AO30">
        <v>0</v>
      </c>
      <c r="AP30">
        <v>0</v>
      </c>
      <c r="AQ30">
        <v>1.4961407935712796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79.030105405969508</v>
      </c>
      <c r="BA30">
        <v>4.100099524859476</v>
      </c>
      <c r="BB30">
        <f t="shared" si="0"/>
        <v>93.988405854553932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2.1289954580736525</v>
      </c>
      <c r="M31">
        <v>2.3584815813117692</v>
      </c>
      <c r="N31">
        <v>2.5045980086370121</v>
      </c>
      <c r="O31">
        <v>2.7758917335701039</v>
      </c>
      <c r="P31">
        <v>0</v>
      </c>
      <c r="Q31">
        <v>0</v>
      </c>
      <c r="R31">
        <v>0</v>
      </c>
      <c r="S31">
        <v>0</v>
      </c>
      <c r="T31">
        <v>0.55999999999999994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0.73827721352536002</v>
      </c>
      <c r="AC31">
        <v>0</v>
      </c>
      <c r="AD31">
        <v>0.62819118973074517</v>
      </c>
      <c r="AE31">
        <v>1.1675658472135253</v>
      </c>
      <c r="AF31">
        <v>0.63703199999999993</v>
      </c>
      <c r="AG31">
        <v>1.205196706324358</v>
      </c>
      <c r="AH31">
        <v>2.4673158043206009</v>
      </c>
      <c r="AI31">
        <v>0.39438099039866409</v>
      </c>
      <c r="AJ31">
        <v>0</v>
      </c>
      <c r="AK31">
        <v>1.2575870951784596</v>
      </c>
      <c r="AL31">
        <v>0</v>
      </c>
      <c r="AM31">
        <v>0.3718832119599248</v>
      </c>
      <c r="AN31">
        <v>1.1687390002087248E-2</v>
      </c>
      <c r="AO31">
        <v>0</v>
      </c>
      <c r="AP31">
        <v>0</v>
      </c>
      <c r="AQ31">
        <v>1.5063047935712794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82.92337403464829</v>
      </c>
      <c r="BA31">
        <v>4.3320166958438611</v>
      </c>
      <c r="BB31">
        <f t="shared" si="0"/>
        <v>99.30474636262197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2.1289954580736525</v>
      </c>
      <c r="M32">
        <v>2.3584815813117692</v>
      </c>
      <c r="N32">
        <v>2.5045980086370121</v>
      </c>
      <c r="O32">
        <v>2.7758917335701039</v>
      </c>
      <c r="P32">
        <v>0</v>
      </c>
      <c r="Q32">
        <v>0</v>
      </c>
      <c r="R32">
        <v>0</v>
      </c>
      <c r="S32">
        <v>0</v>
      </c>
      <c r="T32">
        <v>0.55999999999999994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0.73827721352536002</v>
      </c>
      <c r="AC32">
        <v>0</v>
      </c>
      <c r="AD32">
        <v>0.62819118973074517</v>
      </c>
      <c r="AE32">
        <v>1.1675658472135253</v>
      </c>
      <c r="AF32">
        <v>0.63703199999999993</v>
      </c>
      <c r="AG32">
        <v>1.205196706324358</v>
      </c>
      <c r="AH32">
        <v>2.4976516521603003</v>
      </c>
      <c r="AI32">
        <v>0.39438099039866409</v>
      </c>
      <c r="AJ32">
        <v>0</v>
      </c>
      <c r="AK32">
        <v>1.2575870951784596</v>
      </c>
      <c r="AL32">
        <v>0</v>
      </c>
      <c r="AM32">
        <v>0.3718832119599248</v>
      </c>
      <c r="AN32">
        <v>1.1687390002087248E-2</v>
      </c>
      <c r="AO32">
        <v>0</v>
      </c>
      <c r="AP32">
        <v>0</v>
      </c>
      <c r="AQ32">
        <v>2.008406412857441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82.934574201628052</v>
      </c>
      <c r="BA32">
        <v>4.3547407489494798</v>
      </c>
      <c r="BB32">
        <f t="shared" si="0"/>
        <v>99.825659943621972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2.1289847644711943</v>
      </c>
      <c r="M33">
        <v>2.3584815813117692</v>
      </c>
      <c r="N33">
        <v>2.5045980086370121</v>
      </c>
      <c r="O33">
        <v>2.7758917335701039</v>
      </c>
      <c r="P33">
        <v>0</v>
      </c>
      <c r="Q33">
        <v>0</v>
      </c>
      <c r="R33">
        <v>0</v>
      </c>
      <c r="S33">
        <v>0</v>
      </c>
      <c r="T33">
        <v>0.55999999999999994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0.73827721352536002</v>
      </c>
      <c r="AC33">
        <v>0</v>
      </c>
      <c r="AD33">
        <v>0.62819118973074517</v>
      </c>
      <c r="AE33">
        <v>1.1675658472135253</v>
      </c>
      <c r="AF33">
        <v>0.63703199999999993</v>
      </c>
      <c r="AG33">
        <v>1.205196706324358</v>
      </c>
      <c r="AH33">
        <v>2.4976516521603003</v>
      </c>
      <c r="AI33">
        <v>0.39438099039866409</v>
      </c>
      <c r="AJ33">
        <v>0</v>
      </c>
      <c r="AK33">
        <v>1.2575870951784596</v>
      </c>
      <c r="AL33">
        <v>0</v>
      </c>
      <c r="AM33">
        <v>0.3718832119599248</v>
      </c>
      <c r="AN33">
        <v>1.1687390002087248E-2</v>
      </c>
      <c r="AO33">
        <v>0</v>
      </c>
      <c r="AP33">
        <v>0</v>
      </c>
      <c r="AQ33">
        <v>2.008406412857441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83.425974744312242</v>
      </c>
      <c r="BA33">
        <v>4.3752808446410985</v>
      </c>
      <c r="BB33">
        <f t="shared" si="0"/>
        <v>100.29650969701208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2.1289847644711943</v>
      </c>
      <c r="M34">
        <v>2.3584815813117692</v>
      </c>
      <c r="N34">
        <v>2.5045980086370121</v>
      </c>
      <c r="O34">
        <v>2.7758917335701039</v>
      </c>
      <c r="P34">
        <v>0</v>
      </c>
      <c r="Q34">
        <v>0</v>
      </c>
      <c r="R34">
        <v>0</v>
      </c>
      <c r="S34">
        <v>0</v>
      </c>
      <c r="T34">
        <v>0.55999999999999994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0.73827721352536002</v>
      </c>
      <c r="AC34">
        <v>0</v>
      </c>
      <c r="AD34">
        <v>0.62819118973074517</v>
      </c>
      <c r="AE34">
        <v>1.1675658472135253</v>
      </c>
      <c r="AF34">
        <v>0.63703199999999993</v>
      </c>
      <c r="AG34">
        <v>1.205196706324358</v>
      </c>
      <c r="AH34">
        <v>2.4976516521603003</v>
      </c>
      <c r="AI34">
        <v>0.39438099039866409</v>
      </c>
      <c r="AJ34">
        <v>0</v>
      </c>
      <c r="AK34">
        <v>1.2575870951784596</v>
      </c>
      <c r="AL34">
        <v>0</v>
      </c>
      <c r="AM34">
        <v>0.3718832119599248</v>
      </c>
      <c r="AN34">
        <v>1.1687390002087248E-2</v>
      </c>
      <c r="AO34">
        <v>0</v>
      </c>
      <c r="AP34">
        <v>0</v>
      </c>
      <c r="AQ34">
        <v>2.008406412857441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83.925774368607804</v>
      </c>
      <c r="BA34">
        <v>4.3961724689366566</v>
      </c>
      <c r="BB34">
        <f t="shared" si="0"/>
        <v>100.77541769701209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2.1289847644711943</v>
      </c>
      <c r="M35">
        <v>2.3584815813117692</v>
      </c>
      <c r="N35">
        <v>2.5045980086370121</v>
      </c>
      <c r="O35">
        <v>2.7758917335701039</v>
      </c>
      <c r="P35">
        <v>0</v>
      </c>
      <c r="Q35">
        <v>0</v>
      </c>
      <c r="R35">
        <v>0</v>
      </c>
      <c r="S35">
        <v>0</v>
      </c>
      <c r="T35">
        <v>0.55999999999999994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0.73827721352536002</v>
      </c>
      <c r="AC35">
        <v>0</v>
      </c>
      <c r="AD35">
        <v>0.62819118973074517</v>
      </c>
      <c r="AE35">
        <v>1.1675658472135253</v>
      </c>
      <c r="AF35">
        <v>0.63703199999999993</v>
      </c>
      <c r="AG35">
        <v>1.205196706324358</v>
      </c>
      <c r="AH35">
        <v>2.4976516521603003</v>
      </c>
      <c r="AI35">
        <v>0.39438099039866409</v>
      </c>
      <c r="AJ35">
        <v>0</v>
      </c>
      <c r="AK35">
        <v>1.2575870951784596</v>
      </c>
      <c r="AL35">
        <v>0</v>
      </c>
      <c r="AM35">
        <v>0.3718832119599248</v>
      </c>
      <c r="AN35">
        <v>1.1687390002087248E-2</v>
      </c>
      <c r="AO35">
        <v>0</v>
      </c>
      <c r="AP35">
        <v>0</v>
      </c>
      <c r="AQ35">
        <v>2.008406412857441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83.915338134001246</v>
      </c>
      <c r="BA35">
        <v>4.3957362343301032</v>
      </c>
      <c r="BB35">
        <f t="shared" si="0"/>
        <v>100.76541769701208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2.1289847644711943</v>
      </c>
      <c r="M36">
        <v>2.3584815813117692</v>
      </c>
      <c r="N36">
        <v>2.5045980086370121</v>
      </c>
      <c r="O36">
        <v>2.7758917335701039</v>
      </c>
      <c r="P36">
        <v>0</v>
      </c>
      <c r="Q36">
        <v>0</v>
      </c>
      <c r="R36">
        <v>0</v>
      </c>
      <c r="S36">
        <v>0</v>
      </c>
      <c r="T36">
        <v>0.55999999999999994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0.73827721352536002</v>
      </c>
      <c r="AC36">
        <v>0</v>
      </c>
      <c r="AD36">
        <v>0.62819118973074517</v>
      </c>
      <c r="AE36">
        <v>1.1675658472135253</v>
      </c>
      <c r="AF36">
        <v>0.63703199999999993</v>
      </c>
      <c r="AG36">
        <v>1.205196706324358</v>
      </c>
      <c r="AH36">
        <v>2.4673158043206009</v>
      </c>
      <c r="AI36">
        <v>0.39438099039866409</v>
      </c>
      <c r="AJ36">
        <v>0</v>
      </c>
      <c r="AK36">
        <v>1.2575870951784596</v>
      </c>
      <c r="AL36">
        <v>0</v>
      </c>
      <c r="AM36">
        <v>0.3718832119599248</v>
      </c>
      <c r="AN36">
        <v>1.1687390002087248E-2</v>
      </c>
      <c r="AO36">
        <v>0</v>
      </c>
      <c r="AP36">
        <v>0</v>
      </c>
      <c r="AQ36">
        <v>2.008406412857441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83.488338551450624</v>
      </c>
      <c r="BA36">
        <v>4.376619613339777</v>
      </c>
      <c r="BB36">
        <f t="shared" si="0"/>
        <v>100.3271988876121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2.1289847644711943</v>
      </c>
      <c r="M37">
        <v>2.3584815813117692</v>
      </c>
      <c r="N37">
        <v>2.5045980086370121</v>
      </c>
      <c r="O37">
        <v>2.7758917335701039</v>
      </c>
      <c r="P37">
        <v>0</v>
      </c>
      <c r="Q37">
        <v>0</v>
      </c>
      <c r="R37">
        <v>0</v>
      </c>
      <c r="S37">
        <v>0</v>
      </c>
      <c r="T37">
        <v>0.55999999999999994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0.73827721352536002</v>
      </c>
      <c r="AC37">
        <v>0</v>
      </c>
      <c r="AD37">
        <v>0.41879412648716347</v>
      </c>
      <c r="AE37">
        <v>0.77571072761427662</v>
      </c>
      <c r="AF37">
        <v>0.38221920872469212</v>
      </c>
      <c r="AG37">
        <v>1.205196706324358</v>
      </c>
      <c r="AH37">
        <v>1.9981213130870377</v>
      </c>
      <c r="AI37">
        <v>0.12134799519933205</v>
      </c>
      <c r="AJ37">
        <v>0</v>
      </c>
      <c r="AK37">
        <v>1.2575870951784596</v>
      </c>
      <c r="AL37">
        <v>0</v>
      </c>
      <c r="AM37">
        <v>0.3718832119599248</v>
      </c>
      <c r="AN37">
        <v>1.1687390002087248E-2</v>
      </c>
      <c r="AO37">
        <v>0</v>
      </c>
      <c r="AP37">
        <v>0</v>
      </c>
      <c r="AQ37">
        <v>2.008406412857441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82.293929242329369</v>
      </c>
      <c r="BA37">
        <v>4.2598846793674827</v>
      </c>
      <c r="BB37">
        <f t="shared" si="0"/>
        <v>97.651232051912089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2.1289847644711943</v>
      </c>
      <c r="M38">
        <v>2.3584815813117692</v>
      </c>
      <c r="N38">
        <v>2.5045980086370121</v>
      </c>
      <c r="O38">
        <v>2.7758917335701039</v>
      </c>
      <c r="P38">
        <v>0</v>
      </c>
      <c r="Q38">
        <v>0</v>
      </c>
      <c r="R38">
        <v>0</v>
      </c>
      <c r="S38">
        <v>0</v>
      </c>
      <c r="T38">
        <v>0.55999999999999994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0.36726480901690678</v>
      </c>
      <c r="AC38">
        <v>0</v>
      </c>
      <c r="AD38">
        <v>0.20939706324358173</v>
      </c>
      <c r="AE38">
        <v>0.77571072761427662</v>
      </c>
      <c r="AF38">
        <v>0.19110960436234606</v>
      </c>
      <c r="AG38">
        <v>1.205196706324358</v>
      </c>
      <c r="AH38">
        <v>1.4985909956167816</v>
      </c>
      <c r="AI38">
        <v>0</v>
      </c>
      <c r="AJ38">
        <v>0</v>
      </c>
      <c r="AK38">
        <v>1.2575870951784596</v>
      </c>
      <c r="AL38">
        <v>0</v>
      </c>
      <c r="AM38">
        <v>0.24792214130661658</v>
      </c>
      <c r="AN38">
        <v>1.1687390002087248E-2</v>
      </c>
      <c r="AO38">
        <v>0</v>
      </c>
      <c r="AP38">
        <v>0</v>
      </c>
      <c r="AQ38">
        <v>2.008406412857441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82.10072949279899</v>
      </c>
      <c r="BA38">
        <v>4.188425146399827</v>
      </c>
      <c r="BB38">
        <f t="shared" si="0"/>
        <v>96.013133379912105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2.1289847644711943</v>
      </c>
      <c r="M39">
        <v>2.3584815813117692</v>
      </c>
      <c r="N39">
        <v>2.5045980086370121</v>
      </c>
      <c r="O39">
        <v>2.7758917335701039</v>
      </c>
      <c r="P39">
        <v>0</v>
      </c>
      <c r="Q39">
        <v>0</v>
      </c>
      <c r="R39">
        <v>0</v>
      </c>
      <c r="S39">
        <v>0</v>
      </c>
      <c r="T39">
        <v>0.55999999999999994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9.3690000000000009E-2</v>
      </c>
      <c r="AC39">
        <v>0</v>
      </c>
      <c r="AD39">
        <v>3.0347390732623675E-2</v>
      </c>
      <c r="AE39">
        <v>0.77571072761427662</v>
      </c>
      <c r="AF39">
        <v>0.19110960436234606</v>
      </c>
      <c r="AG39">
        <v>1.205196706324358</v>
      </c>
      <c r="AH39">
        <v>0.99906065654351883</v>
      </c>
      <c r="AI39">
        <v>0</v>
      </c>
      <c r="AJ39">
        <v>0</v>
      </c>
      <c r="AK39">
        <v>1.2575870951784596</v>
      </c>
      <c r="AL39">
        <v>0</v>
      </c>
      <c r="AM39">
        <v>0.24792214130661658</v>
      </c>
      <c r="AN39">
        <v>1.1687390002087248E-2</v>
      </c>
      <c r="AO39">
        <v>0</v>
      </c>
      <c r="AP39">
        <v>0</v>
      </c>
      <c r="AQ39">
        <v>2.008406412857441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81.731128156960963</v>
      </c>
      <c r="BA39">
        <v>4.1331757390606727</v>
      </c>
      <c r="BB39">
        <f t="shared" si="0"/>
        <v>94.746626630812102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2.1289847644711943</v>
      </c>
      <c r="M40">
        <v>2.3584815813117692</v>
      </c>
      <c r="N40">
        <v>2.5045980086370121</v>
      </c>
      <c r="O40">
        <v>2.7758917335701039</v>
      </c>
      <c r="P40">
        <v>0</v>
      </c>
      <c r="Q40">
        <v>0</v>
      </c>
      <c r="R40">
        <v>0</v>
      </c>
      <c r="S40">
        <v>0</v>
      </c>
      <c r="T40">
        <v>0.55999999999999994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9.3690000000000009E-2</v>
      </c>
      <c r="AC40">
        <v>0</v>
      </c>
      <c r="AD40">
        <v>3.0347390732623675E-2</v>
      </c>
      <c r="AE40">
        <v>0.77571072761427662</v>
      </c>
      <c r="AF40">
        <v>0.19110960436234606</v>
      </c>
      <c r="AG40">
        <v>1.205196706324358</v>
      </c>
      <c r="AH40">
        <v>0.49953033907326239</v>
      </c>
      <c r="AI40">
        <v>0</v>
      </c>
      <c r="AJ40">
        <v>0</v>
      </c>
      <c r="AK40">
        <v>1.2575870951784596</v>
      </c>
      <c r="AL40">
        <v>0</v>
      </c>
      <c r="AM40">
        <v>0.24792214130661658</v>
      </c>
      <c r="AN40">
        <v>1.1687390002087248E-2</v>
      </c>
      <c r="AO40">
        <v>0</v>
      </c>
      <c r="AP40">
        <v>0</v>
      </c>
      <c r="AQ40">
        <v>2.008406412857441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81.033928198705908</v>
      </c>
      <c r="BA40">
        <v>4.0831524135353652</v>
      </c>
      <c r="BB40">
        <f t="shared" si="0"/>
        <v>93.599919680612103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2.1289847644711943</v>
      </c>
      <c r="M41">
        <v>2.3584815813117692</v>
      </c>
      <c r="N41">
        <v>2.5045980086370121</v>
      </c>
      <c r="O41">
        <v>2.7758917335701039</v>
      </c>
      <c r="P41">
        <v>0</v>
      </c>
      <c r="Q41">
        <v>0</v>
      </c>
      <c r="R41">
        <v>0</v>
      </c>
      <c r="S41">
        <v>0</v>
      </c>
      <c r="T41">
        <v>0.55999999999999994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9.3690000000000009E-2</v>
      </c>
      <c r="AC41">
        <v>0</v>
      </c>
      <c r="AD41">
        <v>3.0347390732623675E-2</v>
      </c>
      <c r="AE41">
        <v>0.77571072761427662</v>
      </c>
      <c r="AF41">
        <v>0.19110960436234606</v>
      </c>
      <c r="AG41">
        <v>1.205196706324358</v>
      </c>
      <c r="AH41">
        <v>0.44492580432060108</v>
      </c>
      <c r="AI41">
        <v>0</v>
      </c>
      <c r="AJ41">
        <v>0</v>
      </c>
      <c r="AK41">
        <v>1.2575870951784596</v>
      </c>
      <c r="AL41">
        <v>0</v>
      </c>
      <c r="AM41">
        <v>0.24792214130661658</v>
      </c>
      <c r="AN41">
        <v>1.1687390002087248E-2</v>
      </c>
      <c r="AO41">
        <v>0</v>
      </c>
      <c r="AP41">
        <v>0</v>
      </c>
      <c r="AQ41">
        <v>2.008406412857441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80.18997704028385</v>
      </c>
      <c r="BA41">
        <v>4.0455927855606557</v>
      </c>
      <c r="BB41">
        <f t="shared" si="0"/>
        <v>92.738923615412077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2.1289847644711943</v>
      </c>
      <c r="M42">
        <v>2.3584815813117692</v>
      </c>
      <c r="N42">
        <v>2.5045980086370121</v>
      </c>
      <c r="O42">
        <v>2.7758917335701039</v>
      </c>
      <c r="P42">
        <v>0</v>
      </c>
      <c r="Q42">
        <v>0</v>
      </c>
      <c r="R42">
        <v>0</v>
      </c>
      <c r="S42">
        <v>0</v>
      </c>
      <c r="T42">
        <v>0.55999999999999994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9.3690000000000009E-2</v>
      </c>
      <c r="AC42">
        <v>0</v>
      </c>
      <c r="AD42">
        <v>3.0347390732623675E-2</v>
      </c>
      <c r="AE42">
        <v>0.52118063619286148</v>
      </c>
      <c r="AF42">
        <v>0.19110960436234606</v>
      </c>
      <c r="AG42">
        <v>1.205196706324358</v>
      </c>
      <c r="AH42">
        <v>0.3741421521603005</v>
      </c>
      <c r="AI42">
        <v>0</v>
      </c>
      <c r="AJ42">
        <v>0</v>
      </c>
      <c r="AK42">
        <v>1.2575870951784596</v>
      </c>
      <c r="AL42">
        <v>0</v>
      </c>
      <c r="AM42">
        <v>0.12396107065330829</v>
      </c>
      <c r="AN42">
        <v>1.1687390002087248E-2</v>
      </c>
      <c r="AO42">
        <v>0</v>
      </c>
      <c r="AP42">
        <v>0</v>
      </c>
      <c r="AQ42">
        <v>2.008406412857441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80.172193696514285</v>
      </c>
      <c r="BA42">
        <v>4.0260697545560618</v>
      </c>
      <c r="BB42">
        <f t="shared" si="0"/>
        <v>92.291388488412082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2.1289847644711943</v>
      </c>
      <c r="M43">
        <v>2.3584815813117692</v>
      </c>
      <c r="N43">
        <v>2.5045980086370121</v>
      </c>
      <c r="O43">
        <v>2.7758917335701039</v>
      </c>
      <c r="P43">
        <v>0</v>
      </c>
      <c r="Q43">
        <v>0</v>
      </c>
      <c r="R43">
        <v>0</v>
      </c>
      <c r="S43">
        <v>0</v>
      </c>
      <c r="T43">
        <v>0.55999999999999994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9.3690000000000009E-2</v>
      </c>
      <c r="AC43">
        <v>0</v>
      </c>
      <c r="AD43">
        <v>3.0347390732623675E-2</v>
      </c>
      <c r="AE43">
        <v>0.38785536380713831</v>
      </c>
      <c r="AF43">
        <v>0.19110960436234606</v>
      </c>
      <c r="AG43">
        <v>1.205196706324358</v>
      </c>
      <c r="AH43">
        <v>0</v>
      </c>
      <c r="AI43">
        <v>0</v>
      </c>
      <c r="AJ43">
        <v>0</v>
      </c>
      <c r="AK43">
        <v>1.2575870951784596</v>
      </c>
      <c r="AL43">
        <v>0</v>
      </c>
      <c r="AM43">
        <v>0.12396107065330829</v>
      </c>
      <c r="AN43">
        <v>1.1687390002087248E-2</v>
      </c>
      <c r="AO43">
        <v>0</v>
      </c>
      <c r="AP43">
        <v>0</v>
      </c>
      <c r="AQ43">
        <v>1.5063047935712794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80.026593613024403</v>
      </c>
      <c r="BA43">
        <v>3.9777836850339998</v>
      </c>
      <c r="BB43">
        <f t="shared" si="0"/>
        <v>91.184505430612091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2.1289847644711943</v>
      </c>
      <c r="M44">
        <v>2.3584815813117692</v>
      </c>
      <c r="N44">
        <v>2.5045980086370121</v>
      </c>
      <c r="O44">
        <v>2.7758917335701039</v>
      </c>
      <c r="P44">
        <v>0</v>
      </c>
      <c r="Q44">
        <v>0</v>
      </c>
      <c r="R44">
        <v>0</v>
      </c>
      <c r="S44">
        <v>0</v>
      </c>
      <c r="T44">
        <v>0.55999999999999994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9.3690000000000009E-2</v>
      </c>
      <c r="AC44">
        <v>0</v>
      </c>
      <c r="AD44">
        <v>3.0347390732623675E-2</v>
      </c>
      <c r="AE44">
        <v>0</v>
      </c>
      <c r="AF44">
        <v>0.19110960436234606</v>
      </c>
      <c r="AG44">
        <v>1.205196706324358</v>
      </c>
      <c r="AH44">
        <v>0</v>
      </c>
      <c r="AI44">
        <v>0</v>
      </c>
      <c r="AJ44">
        <v>0</v>
      </c>
      <c r="AK44">
        <v>1.2575870951784596</v>
      </c>
      <c r="AL44">
        <v>0</v>
      </c>
      <c r="AM44">
        <v>0.12396107065330829</v>
      </c>
      <c r="AN44">
        <v>1.1687390002087248E-2</v>
      </c>
      <c r="AO44">
        <v>0</v>
      </c>
      <c r="AP44">
        <v>0</v>
      </c>
      <c r="AQ44">
        <v>1.0042032064287205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80.068338551450609</v>
      </c>
      <c r="BA44">
        <v>3.9423284229105162</v>
      </c>
      <c r="BB44">
        <f t="shared" si="0"/>
        <v>90.371748680212079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2.1289847644711943</v>
      </c>
      <c r="M45">
        <v>2.3584815813117692</v>
      </c>
      <c r="N45">
        <v>2.5045980086370121</v>
      </c>
      <c r="O45">
        <v>2.7758917335701039</v>
      </c>
      <c r="P45">
        <v>0</v>
      </c>
      <c r="Q45">
        <v>0</v>
      </c>
      <c r="R45">
        <v>0</v>
      </c>
      <c r="S45">
        <v>0</v>
      </c>
      <c r="T45">
        <v>0.55999999999999994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9.3690000000000009E-2</v>
      </c>
      <c r="AC45">
        <v>0</v>
      </c>
      <c r="AD45">
        <v>3.0347390732623675E-2</v>
      </c>
      <c r="AE45">
        <v>0</v>
      </c>
      <c r="AF45">
        <v>0.19110960436234606</v>
      </c>
      <c r="AG45">
        <v>1.205196706324358</v>
      </c>
      <c r="AH45">
        <v>0</v>
      </c>
      <c r="AI45">
        <v>0</v>
      </c>
      <c r="AJ45">
        <v>0</v>
      </c>
      <c r="AK45">
        <v>1.2575870951784596</v>
      </c>
      <c r="AL45">
        <v>0</v>
      </c>
      <c r="AM45">
        <v>0</v>
      </c>
      <c r="AN45">
        <v>1.1687390002087248E-2</v>
      </c>
      <c r="AO45">
        <v>0</v>
      </c>
      <c r="AP45">
        <v>0</v>
      </c>
      <c r="AQ45">
        <v>0.50210158714255892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80.068338551450609</v>
      </c>
      <c r="BA45">
        <v>3.916159002471046</v>
      </c>
      <c r="BB45">
        <f t="shared" si="0"/>
        <v>89.771855410712078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2.1289847644711943</v>
      </c>
      <c r="M46">
        <v>2.3584815813117692</v>
      </c>
      <c r="N46">
        <v>2.5045980086370121</v>
      </c>
      <c r="O46">
        <v>2.7758917335701039</v>
      </c>
      <c r="P46">
        <v>0</v>
      </c>
      <c r="Q46">
        <v>0</v>
      </c>
      <c r="R46">
        <v>0</v>
      </c>
      <c r="S46">
        <v>0</v>
      </c>
      <c r="T46">
        <v>0.55999999999999994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9.3690000000000009E-2</v>
      </c>
      <c r="AC46">
        <v>0</v>
      </c>
      <c r="AD46">
        <v>3.0347390732623675E-2</v>
      </c>
      <c r="AE46">
        <v>0</v>
      </c>
      <c r="AF46">
        <v>0.19110960436234606</v>
      </c>
      <c r="AG46">
        <v>1.205196706324358</v>
      </c>
      <c r="AH46">
        <v>0</v>
      </c>
      <c r="AI46">
        <v>0</v>
      </c>
      <c r="AJ46">
        <v>0</v>
      </c>
      <c r="AK46">
        <v>1.2575870951784596</v>
      </c>
      <c r="AL46">
        <v>0</v>
      </c>
      <c r="AM46">
        <v>0</v>
      </c>
      <c r="AN46">
        <v>1.1687390002087248E-2</v>
      </c>
      <c r="AO46">
        <v>0</v>
      </c>
      <c r="AP46">
        <v>0</v>
      </c>
      <c r="AQ46">
        <v>0.50210158714255892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80.068338551450609</v>
      </c>
      <c r="BA46">
        <v>3.916159002471046</v>
      </c>
      <c r="BB46">
        <f t="shared" si="0"/>
        <v>89.771855410712078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2.1289878741296917</v>
      </c>
      <c r="M47">
        <v>2.3584815813117692</v>
      </c>
      <c r="N47">
        <v>2.5045980086370121</v>
      </c>
      <c r="O47">
        <v>2.7758917335701039</v>
      </c>
      <c r="P47">
        <v>0</v>
      </c>
      <c r="Q47">
        <v>0</v>
      </c>
      <c r="R47">
        <v>0</v>
      </c>
      <c r="S47">
        <v>0</v>
      </c>
      <c r="T47">
        <v>0.55999999999999994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9.3690000000000009E-2</v>
      </c>
      <c r="AC47">
        <v>0</v>
      </c>
      <c r="AD47">
        <v>3.0347390732623675E-2</v>
      </c>
      <c r="AE47">
        <v>0</v>
      </c>
      <c r="AF47">
        <v>0.19110960436234606</v>
      </c>
      <c r="AG47">
        <v>1.205196706324358</v>
      </c>
      <c r="AH47">
        <v>0</v>
      </c>
      <c r="AI47">
        <v>0</v>
      </c>
      <c r="AJ47">
        <v>0</v>
      </c>
      <c r="AK47">
        <v>1.2575870951784596</v>
      </c>
      <c r="AL47">
        <v>0</v>
      </c>
      <c r="AM47">
        <v>0</v>
      </c>
      <c r="AN47">
        <v>1.1687390002087248E-2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80.162264662909607</v>
      </c>
      <c r="BA47">
        <v>3.8990973975712078</v>
      </c>
      <c r="BB47">
        <f t="shared" si="0"/>
        <v>89.380744649586845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2.1290028859097174</v>
      </c>
      <c r="M48">
        <v>2.3584815813117692</v>
      </c>
      <c r="N48">
        <v>2.5045980086370121</v>
      </c>
      <c r="O48">
        <v>2.7758917335701039</v>
      </c>
      <c r="P48">
        <v>0</v>
      </c>
      <c r="Q48">
        <v>0</v>
      </c>
      <c r="R48">
        <v>0</v>
      </c>
      <c r="S48">
        <v>0</v>
      </c>
      <c r="T48">
        <v>0.55999999999999994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9.3690000000000009E-2</v>
      </c>
      <c r="AC48">
        <v>0</v>
      </c>
      <c r="AD48">
        <v>3.0347390732623675E-2</v>
      </c>
      <c r="AE48">
        <v>0</v>
      </c>
      <c r="AF48">
        <v>0.19110960436234606</v>
      </c>
      <c r="AG48">
        <v>1.205196706324358</v>
      </c>
      <c r="AH48">
        <v>0</v>
      </c>
      <c r="AI48">
        <v>0</v>
      </c>
      <c r="AJ48">
        <v>0</v>
      </c>
      <c r="AK48">
        <v>1.2575870951784596</v>
      </c>
      <c r="AL48">
        <v>0</v>
      </c>
      <c r="AM48">
        <v>0</v>
      </c>
      <c r="AN48">
        <v>1.1687390002087248E-2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80.120519724483373</v>
      </c>
      <c r="BA48">
        <v>3.8973530866373847</v>
      </c>
      <c r="BB48">
        <f t="shared" si="0"/>
        <v>89.340759033874477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2.1916555343922597</v>
      </c>
      <c r="L49">
        <v>2.1289623629100807</v>
      </c>
      <c r="M49">
        <v>2.3584815813117692</v>
      </c>
      <c r="N49">
        <v>2.5045980086370121</v>
      </c>
      <c r="O49">
        <v>2.7758917335701039</v>
      </c>
      <c r="P49">
        <v>0</v>
      </c>
      <c r="Q49">
        <v>0</v>
      </c>
      <c r="R49">
        <v>0</v>
      </c>
      <c r="S49">
        <v>0</v>
      </c>
      <c r="T49">
        <v>0.55999999999999994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9.3690000000000009E-2</v>
      </c>
      <c r="AC49">
        <v>0</v>
      </c>
      <c r="AD49">
        <v>3.0347390732623675E-2</v>
      </c>
      <c r="AE49">
        <v>0</v>
      </c>
      <c r="AF49">
        <v>0.19110960436234606</v>
      </c>
      <c r="AG49">
        <v>1.205196706324358</v>
      </c>
      <c r="AH49">
        <v>0</v>
      </c>
      <c r="AI49">
        <v>0</v>
      </c>
      <c r="AJ49">
        <v>0</v>
      </c>
      <c r="AK49">
        <v>1.2575870951784596</v>
      </c>
      <c r="AL49">
        <v>0</v>
      </c>
      <c r="AM49">
        <v>0</v>
      </c>
      <c r="AN49">
        <v>1.1687390002087248E-2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80.037029847630947</v>
      </c>
      <c r="BA49">
        <v>3.9854727172611693</v>
      </c>
      <c r="BB49">
        <f t="shared" si="0"/>
        <v>91.360764537790871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2.1289623629100807</v>
      </c>
      <c r="M50">
        <v>2.3584815813117692</v>
      </c>
      <c r="N50">
        <v>2.5045980086370121</v>
      </c>
      <c r="O50">
        <v>2.7758917335701039</v>
      </c>
      <c r="P50">
        <v>0</v>
      </c>
      <c r="Q50">
        <v>0</v>
      </c>
      <c r="R50">
        <v>0</v>
      </c>
      <c r="S50">
        <v>0</v>
      </c>
      <c r="T50">
        <v>0.55999999999999994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9.3690000000000009E-2</v>
      </c>
      <c r="AC50">
        <v>0</v>
      </c>
      <c r="AD50">
        <v>3.0347390732623675E-2</v>
      </c>
      <c r="AE50">
        <v>0</v>
      </c>
      <c r="AF50">
        <v>0.19110960436234606</v>
      </c>
      <c r="AG50">
        <v>1.205196706324358</v>
      </c>
      <c r="AH50">
        <v>0</v>
      </c>
      <c r="AI50">
        <v>0</v>
      </c>
      <c r="AJ50">
        <v>0</v>
      </c>
      <c r="AK50">
        <v>1.2575870951784596</v>
      </c>
      <c r="AL50">
        <v>0</v>
      </c>
      <c r="AM50">
        <v>0</v>
      </c>
      <c r="AN50">
        <v>1.1687390002087248E-2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79.755251513253995</v>
      </c>
      <c r="BA50">
        <v>3.882083181546617</v>
      </c>
      <c r="BB50">
        <f t="shared" si="0"/>
        <v>88.99072020473622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2.1289623629100807</v>
      </c>
      <c r="M51">
        <v>2.3584815813117692</v>
      </c>
      <c r="N51">
        <v>2.5045980086370121</v>
      </c>
      <c r="O51">
        <v>2.7758917335701039</v>
      </c>
      <c r="P51">
        <v>0</v>
      </c>
      <c r="Q51">
        <v>5.2182777901887654E-2</v>
      </c>
      <c r="R51">
        <v>0</v>
      </c>
      <c r="S51">
        <v>0</v>
      </c>
      <c r="T51">
        <v>0.55999999999999994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9.3690000000000009E-2</v>
      </c>
      <c r="AC51">
        <v>0</v>
      </c>
      <c r="AD51">
        <v>3.0347390732623675E-2</v>
      </c>
      <c r="AE51">
        <v>0</v>
      </c>
      <c r="AF51">
        <v>0.19110960436234606</v>
      </c>
      <c r="AG51">
        <v>1.205196706324358</v>
      </c>
      <c r="AH51">
        <v>0</v>
      </c>
      <c r="AI51">
        <v>0</v>
      </c>
      <c r="AJ51">
        <v>0</v>
      </c>
      <c r="AK51">
        <v>1.2575870951784596</v>
      </c>
      <c r="AL51">
        <v>0</v>
      </c>
      <c r="AM51">
        <v>0</v>
      </c>
      <c r="AN51">
        <v>1.1687390002087248E-2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79.919762053850945</v>
      </c>
      <c r="BA51">
        <v>3.8911409622598643</v>
      </c>
      <c r="BB51">
        <f t="shared" si="0"/>
        <v>89.198355742521812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2.1289623629100807</v>
      </c>
      <c r="M52">
        <v>2.3584815813117692</v>
      </c>
      <c r="N52">
        <v>2.5045980086370121</v>
      </c>
      <c r="O52">
        <v>2.7758917335701039</v>
      </c>
      <c r="P52">
        <v>0</v>
      </c>
      <c r="Q52">
        <v>5.2182777901887654E-2</v>
      </c>
      <c r="R52">
        <v>0</v>
      </c>
      <c r="S52">
        <v>0</v>
      </c>
      <c r="T52">
        <v>0.55999999999999994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9.3690000000000009E-2</v>
      </c>
      <c r="AC52">
        <v>0</v>
      </c>
      <c r="AD52">
        <v>3.0347390732623675E-2</v>
      </c>
      <c r="AE52">
        <v>0</v>
      </c>
      <c r="AF52">
        <v>0.19110960436234606</v>
      </c>
      <c r="AG52">
        <v>1.205196706324358</v>
      </c>
      <c r="AH52">
        <v>0</v>
      </c>
      <c r="AI52">
        <v>0</v>
      </c>
      <c r="AJ52">
        <v>0</v>
      </c>
      <c r="AK52">
        <v>1.2575870951784596</v>
      </c>
      <c r="AL52">
        <v>0</v>
      </c>
      <c r="AM52">
        <v>0</v>
      </c>
      <c r="AN52">
        <v>1.1687390002087248E-2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80.07655604257981</v>
      </c>
      <c r="BA52">
        <v>3.8976949509887322</v>
      </c>
      <c r="BB52">
        <f t="shared" si="0"/>
        <v>89.348595742521809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2.1289623629100807</v>
      </c>
      <c r="M53">
        <v>2.3584815813117692</v>
      </c>
      <c r="N53">
        <v>2.5045980086370121</v>
      </c>
      <c r="O53">
        <v>2.7758917335701039</v>
      </c>
      <c r="P53">
        <v>0</v>
      </c>
      <c r="Q53">
        <v>5.2182777901887654E-2</v>
      </c>
      <c r="R53">
        <v>0</v>
      </c>
      <c r="S53">
        <v>0</v>
      </c>
      <c r="T53">
        <v>0.55999999999999994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9.3690000000000009E-2</v>
      </c>
      <c r="AC53">
        <v>0</v>
      </c>
      <c r="AD53">
        <v>3.0347390732623675E-2</v>
      </c>
      <c r="AE53">
        <v>0</v>
      </c>
      <c r="AF53">
        <v>0.19110960436234606</v>
      </c>
      <c r="AG53">
        <v>1.205196706324358</v>
      </c>
      <c r="AH53">
        <v>0</v>
      </c>
      <c r="AI53">
        <v>0</v>
      </c>
      <c r="AJ53">
        <v>0</v>
      </c>
      <c r="AK53">
        <v>1.2575870951784596</v>
      </c>
      <c r="AL53">
        <v>0</v>
      </c>
      <c r="AM53">
        <v>0</v>
      </c>
      <c r="AN53">
        <v>1.1687390002087248E-2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80.077339803798779</v>
      </c>
      <c r="BA53">
        <v>3.897727712207693</v>
      </c>
      <c r="BB53">
        <f t="shared" si="0"/>
        <v>89.349346742521817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2.1289623629100807</v>
      </c>
      <c r="M54">
        <v>2.3584815813117692</v>
      </c>
      <c r="N54">
        <v>2.5045980086370121</v>
      </c>
      <c r="O54">
        <v>2.7758917335701039</v>
      </c>
      <c r="P54">
        <v>0</v>
      </c>
      <c r="Q54">
        <v>5.2182777901887654E-2</v>
      </c>
      <c r="R54">
        <v>0</v>
      </c>
      <c r="S54">
        <v>0</v>
      </c>
      <c r="T54">
        <v>0.55999999999999994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9.3690000000000009E-2</v>
      </c>
      <c r="AC54">
        <v>0</v>
      </c>
      <c r="AD54">
        <v>3.0347390732623675E-2</v>
      </c>
      <c r="AE54">
        <v>0</v>
      </c>
      <c r="AF54">
        <v>0.19110960436234606</v>
      </c>
      <c r="AG54">
        <v>1.205196706324358</v>
      </c>
      <c r="AH54">
        <v>0</v>
      </c>
      <c r="AI54">
        <v>0</v>
      </c>
      <c r="AJ54">
        <v>0</v>
      </c>
      <c r="AK54">
        <v>1.2575870951784596</v>
      </c>
      <c r="AL54">
        <v>0</v>
      </c>
      <c r="AM54">
        <v>0</v>
      </c>
      <c r="AN54">
        <v>1.1687390002087248E-2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80.151308703819637</v>
      </c>
      <c r="BA54">
        <v>3.9008196122285557</v>
      </c>
      <c r="BB54">
        <f t="shared" si="0"/>
        <v>89.420223742521813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2.1289623629100807</v>
      </c>
      <c r="M55">
        <v>2.3584815813117692</v>
      </c>
      <c r="N55">
        <v>2.5045980086370121</v>
      </c>
      <c r="O55">
        <v>2.7758917335701039</v>
      </c>
      <c r="P55">
        <v>0</v>
      </c>
      <c r="Q55">
        <v>5.2182777901887654E-2</v>
      </c>
      <c r="R55">
        <v>0</v>
      </c>
      <c r="S55">
        <v>0</v>
      </c>
      <c r="T55">
        <v>0.55999999999999994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9.3690000000000009E-2</v>
      </c>
      <c r="AC55">
        <v>0</v>
      </c>
      <c r="AD55">
        <v>3.0347390732623675E-2</v>
      </c>
      <c r="AE55">
        <v>0</v>
      </c>
      <c r="AF55">
        <v>0.19110960436234606</v>
      </c>
      <c r="AG55">
        <v>1.205196706324358</v>
      </c>
      <c r="AH55">
        <v>0</v>
      </c>
      <c r="AI55">
        <v>0</v>
      </c>
      <c r="AJ55">
        <v>0</v>
      </c>
      <c r="AK55">
        <v>1.2575870951784596</v>
      </c>
      <c r="AL55">
        <v>0</v>
      </c>
      <c r="AM55">
        <v>0</v>
      </c>
      <c r="AN55">
        <v>1.1687390002087248E-2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79.692634105614673</v>
      </c>
      <c r="BA55">
        <v>3.8816470140235952</v>
      </c>
      <c r="BB55">
        <f t="shared" si="0"/>
        <v>88.980721742521808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2.1289623629100807</v>
      </c>
      <c r="M56">
        <v>2.3584815813117692</v>
      </c>
      <c r="N56">
        <v>2.5045980086370121</v>
      </c>
      <c r="O56">
        <v>2.7758917335701039</v>
      </c>
      <c r="P56">
        <v>0</v>
      </c>
      <c r="Q56">
        <v>5.2182777901887654E-2</v>
      </c>
      <c r="R56">
        <v>0</v>
      </c>
      <c r="S56">
        <v>0</v>
      </c>
      <c r="T56">
        <v>0.55999999999999994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9.3690000000000009E-2</v>
      </c>
      <c r="AC56">
        <v>0</v>
      </c>
      <c r="AD56">
        <v>3.0347390732623675E-2</v>
      </c>
      <c r="AE56">
        <v>0</v>
      </c>
      <c r="AF56">
        <v>0.19110960436234606</v>
      </c>
      <c r="AG56">
        <v>1.205196706324358</v>
      </c>
      <c r="AH56">
        <v>0</v>
      </c>
      <c r="AI56">
        <v>0</v>
      </c>
      <c r="AJ56">
        <v>0</v>
      </c>
      <c r="AK56">
        <v>1.2575870951784596</v>
      </c>
      <c r="AL56">
        <v>0</v>
      </c>
      <c r="AM56">
        <v>0</v>
      </c>
      <c r="AN56">
        <v>1.1687390002087248E-2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79.692634105614673</v>
      </c>
      <c r="BA56">
        <v>3.8816470140235952</v>
      </c>
      <c r="BB56">
        <f t="shared" si="0"/>
        <v>88.980721742521808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2.1289623629100807</v>
      </c>
      <c r="M57">
        <v>2.3584815813117692</v>
      </c>
      <c r="N57">
        <v>2.5045980086370121</v>
      </c>
      <c r="O57">
        <v>2.7758917335701039</v>
      </c>
      <c r="P57">
        <v>0</v>
      </c>
      <c r="Q57">
        <v>5.2182777901887654E-2</v>
      </c>
      <c r="R57">
        <v>0</v>
      </c>
      <c r="S57">
        <v>0</v>
      </c>
      <c r="T57">
        <v>0.55999999999999994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9.3690000000000009E-2</v>
      </c>
      <c r="AC57">
        <v>0</v>
      </c>
      <c r="AD57">
        <v>3.0347390732623675E-2</v>
      </c>
      <c r="AE57">
        <v>0</v>
      </c>
      <c r="AF57">
        <v>0.19110960436234606</v>
      </c>
      <c r="AG57">
        <v>1.205196706324358</v>
      </c>
      <c r="AH57">
        <v>0</v>
      </c>
      <c r="AI57">
        <v>0</v>
      </c>
      <c r="AJ57">
        <v>0</v>
      </c>
      <c r="AK57">
        <v>1.2575870951784596</v>
      </c>
      <c r="AL57">
        <v>0</v>
      </c>
      <c r="AM57">
        <v>0</v>
      </c>
      <c r="AN57">
        <v>1.1687390002087248E-2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79.692634105614673</v>
      </c>
      <c r="BA57">
        <v>3.8816470140235952</v>
      </c>
      <c r="BB57">
        <f t="shared" si="0"/>
        <v>88.980721742521808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2.1289623629100807</v>
      </c>
      <c r="M58">
        <v>2.3584815813117692</v>
      </c>
      <c r="N58">
        <v>2.5045980086370121</v>
      </c>
      <c r="O58">
        <v>2.7758917335701039</v>
      </c>
      <c r="P58">
        <v>0</v>
      </c>
      <c r="Q58">
        <v>5.2182777901887654E-2</v>
      </c>
      <c r="R58">
        <v>0</v>
      </c>
      <c r="S58">
        <v>0</v>
      </c>
      <c r="T58">
        <v>0.55999999999999994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9.3690000000000009E-2</v>
      </c>
      <c r="AC58">
        <v>0</v>
      </c>
      <c r="AD58">
        <v>3.0347390732623675E-2</v>
      </c>
      <c r="AE58">
        <v>0</v>
      </c>
      <c r="AF58">
        <v>0.19110960436234606</v>
      </c>
      <c r="AG58">
        <v>1.205196706324358</v>
      </c>
      <c r="AH58">
        <v>0</v>
      </c>
      <c r="AI58">
        <v>0</v>
      </c>
      <c r="AJ58">
        <v>0</v>
      </c>
      <c r="AK58">
        <v>1.2575870951784596</v>
      </c>
      <c r="AL58">
        <v>0</v>
      </c>
      <c r="AM58">
        <v>0</v>
      </c>
      <c r="AN58">
        <v>1.1687390002087248E-2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79.692634105614673</v>
      </c>
      <c r="BA58">
        <v>3.8816470140235952</v>
      </c>
      <c r="BB58">
        <f t="shared" si="0"/>
        <v>88.980721742521808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1.3567136280030825</v>
      </c>
      <c r="L59">
        <v>2.1289623629100807</v>
      </c>
      <c r="M59">
        <v>2.3584815813117692</v>
      </c>
      <c r="N59">
        <v>2.5045980086370121</v>
      </c>
      <c r="O59">
        <v>2.7758917335701039</v>
      </c>
      <c r="P59">
        <v>0</v>
      </c>
      <c r="Q59">
        <v>0.18779069603821771</v>
      </c>
      <c r="R59">
        <v>0</v>
      </c>
      <c r="S59">
        <v>0.18789602265906605</v>
      </c>
      <c r="T59">
        <v>0.55999999999999994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9.3690000000000009E-2</v>
      </c>
      <c r="AC59">
        <v>0</v>
      </c>
      <c r="AD59">
        <v>3.0347390732623675E-2</v>
      </c>
      <c r="AE59">
        <v>0</v>
      </c>
      <c r="AF59">
        <v>0.19110960436234606</v>
      </c>
      <c r="AG59">
        <v>1.205196706324358</v>
      </c>
      <c r="AH59">
        <v>0</v>
      </c>
      <c r="AI59">
        <v>0</v>
      </c>
      <c r="AJ59">
        <v>0</v>
      </c>
      <c r="AK59">
        <v>1.2575870951784596</v>
      </c>
      <c r="AL59">
        <v>0</v>
      </c>
      <c r="AM59">
        <v>0</v>
      </c>
      <c r="AN59">
        <v>1.1687390002087248E-2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79.692634105614673</v>
      </c>
      <c r="BA59">
        <v>3.9518801083993718</v>
      </c>
      <c r="BB59">
        <f t="shared" si="0"/>
        <v>90.590706216944511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1.3567261677747866</v>
      </c>
      <c r="L60">
        <v>2.1289623629100807</v>
      </c>
      <c r="M60">
        <v>2.3584815813117692</v>
      </c>
      <c r="N60">
        <v>2.5045980086370121</v>
      </c>
      <c r="O60">
        <v>2.7758917335701039</v>
      </c>
      <c r="P60">
        <v>0</v>
      </c>
      <c r="Q60">
        <v>0.18779069603821771</v>
      </c>
      <c r="R60">
        <v>0.27140375540740197</v>
      </c>
      <c r="S60">
        <v>0.18789602265906605</v>
      </c>
      <c r="T60">
        <v>0.55999999999999994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9.3690000000000009E-2</v>
      </c>
      <c r="AC60">
        <v>0</v>
      </c>
      <c r="AD60">
        <v>3.0347390732623675E-2</v>
      </c>
      <c r="AE60">
        <v>0</v>
      </c>
      <c r="AF60">
        <v>0.19110960436234606</v>
      </c>
      <c r="AG60">
        <v>1.205196706324358</v>
      </c>
      <c r="AH60">
        <v>0</v>
      </c>
      <c r="AI60">
        <v>0</v>
      </c>
      <c r="AJ60">
        <v>0</v>
      </c>
      <c r="AK60">
        <v>1.2575870951784596</v>
      </c>
      <c r="AL60">
        <v>0</v>
      </c>
      <c r="AM60">
        <v>0</v>
      </c>
      <c r="AN60">
        <v>1.1687390002087248E-2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79.692634105614673</v>
      </c>
      <c r="BA60">
        <v>3.9632253095378585</v>
      </c>
      <c r="BB60">
        <f t="shared" si="0"/>
        <v>90.850777310985123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1.3671138720324656</v>
      </c>
      <c r="L61">
        <v>2.170705756935944</v>
      </c>
      <c r="M61">
        <v>2.3584815813117692</v>
      </c>
      <c r="N61">
        <v>2.5045980086370121</v>
      </c>
      <c r="O61">
        <v>2.7758917335701039</v>
      </c>
      <c r="P61">
        <v>0</v>
      </c>
      <c r="Q61">
        <v>0.18789292423293674</v>
      </c>
      <c r="R61">
        <v>0.45932086026612151</v>
      </c>
      <c r="S61">
        <v>0.21933318807222996</v>
      </c>
      <c r="T61">
        <v>0.55999999999999994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9.3690000000000009E-2</v>
      </c>
      <c r="AC61">
        <v>0</v>
      </c>
      <c r="AD61">
        <v>3.0347390732623675E-2</v>
      </c>
      <c r="AE61">
        <v>0</v>
      </c>
      <c r="AF61">
        <v>0.19110960436234606</v>
      </c>
      <c r="AG61">
        <v>1.205196706324358</v>
      </c>
      <c r="AH61">
        <v>0</v>
      </c>
      <c r="AI61">
        <v>0</v>
      </c>
      <c r="AJ61">
        <v>0</v>
      </c>
      <c r="AK61">
        <v>1.2575870951784596</v>
      </c>
      <c r="AL61">
        <v>0</v>
      </c>
      <c r="AM61">
        <v>0</v>
      </c>
      <c r="AN61">
        <v>1.1687390002087248E-2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79.995725318305134</v>
      </c>
      <c r="BA61">
        <v>3.9872468837724684</v>
      </c>
      <c r="BB61">
        <f t="shared" si="0"/>
        <v>91.401434546191126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1.367089629433899</v>
      </c>
      <c r="L62">
        <v>2.170705756935944</v>
      </c>
      <c r="M62">
        <v>2.3584815813117692</v>
      </c>
      <c r="N62">
        <v>2.5045980086370121</v>
      </c>
      <c r="O62">
        <v>2.7758917335701039</v>
      </c>
      <c r="P62">
        <v>0</v>
      </c>
      <c r="Q62">
        <v>0.18789292423293674</v>
      </c>
      <c r="R62">
        <v>0.45932086026612151</v>
      </c>
      <c r="S62">
        <v>0.21933318807222996</v>
      </c>
      <c r="T62">
        <v>0.55999999999999994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9.3690000000000009E-2</v>
      </c>
      <c r="AC62">
        <v>0</v>
      </c>
      <c r="AD62">
        <v>3.0347390732623675E-2</v>
      </c>
      <c r="AE62">
        <v>0</v>
      </c>
      <c r="AF62">
        <v>0.19110960436234606</v>
      </c>
      <c r="AG62">
        <v>1.205196706324358</v>
      </c>
      <c r="AH62">
        <v>0</v>
      </c>
      <c r="AI62">
        <v>0</v>
      </c>
      <c r="AJ62">
        <v>0</v>
      </c>
      <c r="AK62">
        <v>1.2575870951784596</v>
      </c>
      <c r="AL62">
        <v>0</v>
      </c>
      <c r="AM62">
        <v>0</v>
      </c>
      <c r="AN62">
        <v>1.1687390002087248E-2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80.277170736798141</v>
      </c>
      <c r="BA62">
        <v>3.9990102889248642</v>
      </c>
      <c r="BB62">
        <f t="shared" si="0"/>
        <v>91.671092316933169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1.3671138720324656</v>
      </c>
      <c r="L63">
        <v>2.170705756935944</v>
      </c>
      <c r="M63">
        <v>2.3584815813117692</v>
      </c>
      <c r="N63">
        <v>2.5045980086370121</v>
      </c>
      <c r="O63">
        <v>2.7758917335701039</v>
      </c>
      <c r="P63">
        <v>0</v>
      </c>
      <c r="Q63">
        <v>0.19836875013559621</v>
      </c>
      <c r="R63">
        <v>0.58421443801899808</v>
      </c>
      <c r="S63">
        <v>0.30246629818670229</v>
      </c>
      <c r="T63">
        <v>0.55999999999999994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9.3690000000000009E-2</v>
      </c>
      <c r="AC63">
        <v>0</v>
      </c>
      <c r="AD63">
        <v>3.0347390732623675E-2</v>
      </c>
      <c r="AE63">
        <v>0</v>
      </c>
      <c r="AF63">
        <v>0.19110960436234606</v>
      </c>
      <c r="AG63">
        <v>1.205196706324358</v>
      </c>
      <c r="AH63">
        <v>0</v>
      </c>
      <c r="AI63">
        <v>0</v>
      </c>
      <c r="AJ63">
        <v>0</v>
      </c>
      <c r="AK63">
        <v>1.2575870951784596</v>
      </c>
      <c r="AL63">
        <v>0</v>
      </c>
      <c r="AM63">
        <v>0</v>
      </c>
      <c r="AN63">
        <v>1.1687390002087248E-2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80.44895115842202</v>
      </c>
      <c r="BA63">
        <v>4.0153251289649425</v>
      </c>
      <c r="BB63">
        <f t="shared" si="0"/>
        <v>92.045084654885542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1.367089629433899</v>
      </c>
      <c r="L64">
        <v>2.170705756935944</v>
      </c>
      <c r="M64">
        <v>2.3584815813117692</v>
      </c>
      <c r="N64">
        <v>2.5045980086370121</v>
      </c>
      <c r="O64">
        <v>2.7758917335701039</v>
      </c>
      <c r="P64">
        <v>0</v>
      </c>
      <c r="Q64">
        <v>0.19836875013559621</v>
      </c>
      <c r="R64">
        <v>0.58421443801899808</v>
      </c>
      <c r="S64">
        <v>0.30246629818670229</v>
      </c>
      <c r="T64">
        <v>0.55999999999999994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9.3690000000000009E-2</v>
      </c>
      <c r="AC64">
        <v>0</v>
      </c>
      <c r="AD64">
        <v>3.0347390732623675E-2</v>
      </c>
      <c r="AE64">
        <v>0</v>
      </c>
      <c r="AF64">
        <v>0.19110960436234606</v>
      </c>
      <c r="AG64">
        <v>1.205196706324358</v>
      </c>
      <c r="AH64">
        <v>0</v>
      </c>
      <c r="AI64">
        <v>0</v>
      </c>
      <c r="AJ64">
        <v>0</v>
      </c>
      <c r="AK64">
        <v>1.2575870951784596</v>
      </c>
      <c r="AL64">
        <v>0</v>
      </c>
      <c r="AM64">
        <v>0</v>
      </c>
      <c r="AN64">
        <v>1.1687390002087248E-2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80.534841369233959</v>
      </c>
      <c r="BA64">
        <v>4.0189143264362581</v>
      </c>
      <c r="BB64">
        <f t="shared" si="0"/>
        <v>92.127361425627598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1.3671138720324656</v>
      </c>
      <c r="L65">
        <v>2.170705756935944</v>
      </c>
      <c r="M65">
        <v>2.3584815813117692</v>
      </c>
      <c r="N65">
        <v>2.5045980086370121</v>
      </c>
      <c r="O65">
        <v>2.7758917335701039</v>
      </c>
      <c r="P65">
        <v>0</v>
      </c>
      <c r="Q65">
        <v>0.19836875013559621</v>
      </c>
      <c r="R65">
        <v>0.58421443801899808</v>
      </c>
      <c r="S65">
        <v>0.30246629818670229</v>
      </c>
      <c r="T65">
        <v>0.55999999999999994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9.3690000000000009E-2</v>
      </c>
      <c r="AC65">
        <v>0</v>
      </c>
      <c r="AD65">
        <v>3.0347390732623675E-2</v>
      </c>
      <c r="AE65">
        <v>0</v>
      </c>
      <c r="AF65">
        <v>0.19110960436234606</v>
      </c>
      <c r="AG65">
        <v>1.205196706324358</v>
      </c>
      <c r="AH65">
        <v>6.0671695679398861E-2</v>
      </c>
      <c r="AI65">
        <v>0</v>
      </c>
      <c r="AJ65">
        <v>0</v>
      </c>
      <c r="AK65">
        <v>1.2575870951784596</v>
      </c>
      <c r="AL65">
        <v>0</v>
      </c>
      <c r="AM65">
        <v>0</v>
      </c>
      <c r="AN65">
        <v>1.1687390002087248E-2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80.688208098518032</v>
      </c>
      <c r="BA65">
        <v>4.0278621459403618</v>
      </c>
      <c r="BB65">
        <f t="shared" si="0"/>
        <v>92.332476273685543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1.367089629433899</v>
      </c>
      <c r="L66">
        <v>2.170705756935944</v>
      </c>
      <c r="M66">
        <v>2.3584815813117692</v>
      </c>
      <c r="N66">
        <v>2.5045980086370121</v>
      </c>
      <c r="O66">
        <v>2.7758917335701039</v>
      </c>
      <c r="P66">
        <v>0</v>
      </c>
      <c r="Q66">
        <v>0.19836875013559621</v>
      </c>
      <c r="R66">
        <v>0.58421443801899808</v>
      </c>
      <c r="S66">
        <v>0.30246629818670229</v>
      </c>
      <c r="T66">
        <v>0.55999999999999994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9.3690000000000009E-2</v>
      </c>
      <c r="AC66">
        <v>0</v>
      </c>
      <c r="AD66">
        <v>3.0347390732623675E-2</v>
      </c>
      <c r="AE66">
        <v>0</v>
      </c>
      <c r="AF66">
        <v>0.19110960436234606</v>
      </c>
      <c r="AG66">
        <v>1.205196706324358</v>
      </c>
      <c r="AH66">
        <v>0.42470189135879771</v>
      </c>
      <c r="AI66">
        <v>0</v>
      </c>
      <c r="AJ66">
        <v>0</v>
      </c>
      <c r="AK66">
        <v>1.2575870951784596</v>
      </c>
      <c r="AL66">
        <v>0</v>
      </c>
      <c r="AM66">
        <v>0</v>
      </c>
      <c r="AN66">
        <v>1.1687390002087248E-2</v>
      </c>
      <c r="AO66">
        <v>0</v>
      </c>
      <c r="AP66">
        <v>0</v>
      </c>
      <c r="AQ66">
        <v>0.50210158714255892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80.952381548737179</v>
      </c>
      <c r="BA66">
        <v>4.0751078913408501</v>
      </c>
      <c r="BB66">
        <f t="shared" si="0"/>
        <v>93.415511518727584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0.77229089689589159</v>
      </c>
      <c r="L67">
        <v>2.1707115957572714</v>
      </c>
      <c r="M67">
        <v>2.3584815813117692</v>
      </c>
      <c r="N67">
        <v>2.5045980086370121</v>
      </c>
      <c r="O67">
        <v>2.7758917335701039</v>
      </c>
      <c r="P67">
        <v>0</v>
      </c>
      <c r="Q67">
        <v>0.19836875013559621</v>
      </c>
      <c r="R67">
        <v>0.58421443801899808</v>
      </c>
      <c r="S67">
        <v>0.30246629818670229</v>
      </c>
      <c r="T67">
        <v>0.55999999999999994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9.3690000000000009E-2</v>
      </c>
      <c r="AC67">
        <v>0</v>
      </c>
      <c r="AD67">
        <v>3.0347390732623675E-2</v>
      </c>
      <c r="AE67">
        <v>0</v>
      </c>
      <c r="AF67">
        <v>0.19110960436234606</v>
      </c>
      <c r="AG67">
        <v>1.205196706324358</v>
      </c>
      <c r="AH67">
        <v>0.49953033907326239</v>
      </c>
      <c r="AI67">
        <v>0</v>
      </c>
      <c r="AJ67">
        <v>0</v>
      </c>
      <c r="AK67">
        <v>1.2575870951784596</v>
      </c>
      <c r="AL67">
        <v>0</v>
      </c>
      <c r="AM67">
        <v>0.12396107065330829</v>
      </c>
      <c r="AN67">
        <v>1.1687390002087248E-2</v>
      </c>
      <c r="AO67">
        <v>0</v>
      </c>
      <c r="AP67">
        <v>0</v>
      </c>
      <c r="AQ67">
        <v>0.50210158714255892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81.094900855771215</v>
      </c>
      <c r="BA67">
        <v>4.0645122572852888</v>
      </c>
      <c r="BB67">
        <f t="shared" si="0"/>
        <v>93.172623084468285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0.77228494898925149</v>
      </c>
      <c r="L68">
        <v>2.1707115957572714</v>
      </c>
      <c r="M68">
        <v>2.3584815813117692</v>
      </c>
      <c r="N68">
        <v>2.5045980086370121</v>
      </c>
      <c r="O68">
        <v>2.7758917335701039</v>
      </c>
      <c r="P68">
        <v>0</v>
      </c>
      <c r="Q68">
        <v>0.19836875013559621</v>
      </c>
      <c r="R68">
        <v>0.58421443801899808</v>
      </c>
      <c r="S68">
        <v>0.30246629818670229</v>
      </c>
      <c r="T68">
        <v>0.55999999999999994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9.3690000000000009E-2</v>
      </c>
      <c r="AC68">
        <v>0</v>
      </c>
      <c r="AD68">
        <v>3.0347390732623675E-2</v>
      </c>
      <c r="AE68">
        <v>0</v>
      </c>
      <c r="AF68">
        <v>0.19110960436234606</v>
      </c>
      <c r="AG68">
        <v>1.205196706324358</v>
      </c>
      <c r="AH68">
        <v>0.99906065654351883</v>
      </c>
      <c r="AI68">
        <v>0</v>
      </c>
      <c r="AJ68">
        <v>0</v>
      </c>
      <c r="AK68">
        <v>1.2575870951784596</v>
      </c>
      <c r="AL68">
        <v>0</v>
      </c>
      <c r="AM68">
        <v>0.12396107065330829</v>
      </c>
      <c r="AN68">
        <v>1.1687390002087248E-2</v>
      </c>
      <c r="AO68">
        <v>0</v>
      </c>
      <c r="AP68">
        <v>0</v>
      </c>
      <c r="AQ68">
        <v>1.0042032064287205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81.293430390315152</v>
      </c>
      <c r="BA68">
        <v>4.1146787581631497</v>
      </c>
      <c r="BB68">
        <f t="shared" ref="BB68:BB99" si="1">SUM(B68:AZ68)-BA68</f>
        <v>94.322612106984124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2.1289882654783514</v>
      </c>
      <c r="M69">
        <v>2.3584815813117692</v>
      </c>
      <c r="N69">
        <v>2.5045980086370121</v>
      </c>
      <c r="O69">
        <v>2.7758917335701039</v>
      </c>
      <c r="P69">
        <v>0</v>
      </c>
      <c r="Q69">
        <v>0</v>
      </c>
      <c r="R69">
        <v>0</v>
      </c>
      <c r="S69">
        <v>0</v>
      </c>
      <c r="T69">
        <v>0.55999999999999994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9.3690000000000009E-2</v>
      </c>
      <c r="AC69">
        <v>0</v>
      </c>
      <c r="AD69">
        <v>3.0347390732623675E-2</v>
      </c>
      <c r="AE69">
        <v>0</v>
      </c>
      <c r="AF69">
        <v>0.19110960436234606</v>
      </c>
      <c r="AG69">
        <v>1.205196706324358</v>
      </c>
      <c r="AH69">
        <v>0.99906065654351883</v>
      </c>
      <c r="AI69">
        <v>0</v>
      </c>
      <c r="AJ69">
        <v>0</v>
      </c>
      <c r="AK69">
        <v>1.2575870951784596</v>
      </c>
      <c r="AL69">
        <v>0</v>
      </c>
      <c r="AM69">
        <v>0.24792214130661658</v>
      </c>
      <c r="AN69">
        <v>1.1687390002087248E-2</v>
      </c>
      <c r="AO69">
        <v>0</v>
      </c>
      <c r="AP69">
        <v>0</v>
      </c>
      <c r="AQ69">
        <v>1.0042032064287205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81.293430390315152</v>
      </c>
      <c r="BA69">
        <v>4.0404797163139818</v>
      </c>
      <c r="BB69">
        <f t="shared" si="1"/>
        <v>92.621714453877132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2.1289882654783514</v>
      </c>
      <c r="M70">
        <v>2.3584815813117692</v>
      </c>
      <c r="N70">
        <v>2.5045980086370121</v>
      </c>
      <c r="O70">
        <v>2.7758917335701039</v>
      </c>
      <c r="P70">
        <v>0</v>
      </c>
      <c r="Q70">
        <v>0</v>
      </c>
      <c r="R70">
        <v>0</v>
      </c>
      <c r="S70">
        <v>0</v>
      </c>
      <c r="T70">
        <v>0.55999999999999994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9.3690000000000009E-2</v>
      </c>
      <c r="AC70">
        <v>0</v>
      </c>
      <c r="AD70">
        <v>3.0347390732623675E-2</v>
      </c>
      <c r="AE70">
        <v>0.38785536380713831</v>
      </c>
      <c r="AF70">
        <v>0.19110960436234606</v>
      </c>
      <c r="AG70">
        <v>1.205196706324358</v>
      </c>
      <c r="AH70">
        <v>1.0293965043832185</v>
      </c>
      <c r="AI70">
        <v>0</v>
      </c>
      <c r="AJ70">
        <v>0</v>
      </c>
      <c r="AK70">
        <v>1.2575870951784596</v>
      </c>
      <c r="AL70">
        <v>0</v>
      </c>
      <c r="AM70">
        <v>0.24792214130661658</v>
      </c>
      <c r="AN70">
        <v>1.1687390002087248E-2</v>
      </c>
      <c r="AO70">
        <v>0</v>
      </c>
      <c r="AP70">
        <v>0</v>
      </c>
      <c r="AQ70">
        <v>1.5063047935712794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81.3046305572949</v>
      </c>
      <c r="BA70">
        <v>4.0794161222831367</v>
      </c>
      <c r="BB70">
        <f t="shared" si="1"/>
        <v>93.514271013677131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2.1290043978135325</v>
      </c>
      <c r="M71">
        <v>2.3584815813117692</v>
      </c>
      <c r="N71">
        <v>2.5045980086370121</v>
      </c>
      <c r="O71">
        <v>2.7758917335701039</v>
      </c>
      <c r="P71">
        <v>0</v>
      </c>
      <c r="Q71">
        <v>0</v>
      </c>
      <c r="R71">
        <v>0</v>
      </c>
      <c r="S71">
        <v>0</v>
      </c>
      <c r="T71">
        <v>0.55999999999999994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0.19112759549154665</v>
      </c>
      <c r="AC71">
        <v>0</v>
      </c>
      <c r="AD71">
        <v>3.0347390732623675E-2</v>
      </c>
      <c r="AE71">
        <v>0.77571072761427662</v>
      </c>
      <c r="AF71">
        <v>0.38221920872469212</v>
      </c>
      <c r="AG71">
        <v>1.205196706324358</v>
      </c>
      <c r="AH71">
        <v>1.4985909956167816</v>
      </c>
      <c r="AI71">
        <v>0</v>
      </c>
      <c r="AJ71">
        <v>0</v>
      </c>
      <c r="AK71">
        <v>1.2575870951784596</v>
      </c>
      <c r="AL71">
        <v>0</v>
      </c>
      <c r="AM71">
        <v>0.3718832119599248</v>
      </c>
      <c r="AN71">
        <v>1.1687390002087248E-2</v>
      </c>
      <c r="AO71">
        <v>0</v>
      </c>
      <c r="AP71">
        <v>0</v>
      </c>
      <c r="AQ71">
        <v>1.5063047935712794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82.126993320809845</v>
      </c>
      <c r="BA71">
        <v>4.1668590897775681</v>
      </c>
      <c r="BB71">
        <f t="shared" si="1"/>
        <v>95.518765067580716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2.1290043978135325</v>
      </c>
      <c r="M72">
        <v>2.3584815813117692</v>
      </c>
      <c r="N72">
        <v>2.5045980086370121</v>
      </c>
      <c r="O72">
        <v>2.7758917335701039</v>
      </c>
      <c r="P72">
        <v>0</v>
      </c>
      <c r="Q72">
        <v>0</v>
      </c>
      <c r="R72">
        <v>0</v>
      </c>
      <c r="S72">
        <v>0</v>
      </c>
      <c r="T72">
        <v>0.55999999999999994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0.36726480901690678</v>
      </c>
      <c r="AC72">
        <v>0</v>
      </c>
      <c r="AD72">
        <v>0.41879412648716347</v>
      </c>
      <c r="AE72">
        <v>0.77571072761427662</v>
      </c>
      <c r="AF72">
        <v>0.57332879127530789</v>
      </c>
      <c r="AG72">
        <v>1.205196706324358</v>
      </c>
      <c r="AH72">
        <v>1.9981213130870377</v>
      </c>
      <c r="AI72">
        <v>9.1010990398664157E-2</v>
      </c>
      <c r="AJ72">
        <v>0</v>
      </c>
      <c r="AK72">
        <v>1.2575870951784596</v>
      </c>
      <c r="AL72">
        <v>0</v>
      </c>
      <c r="AM72">
        <v>0.3718832119599248</v>
      </c>
      <c r="AN72">
        <v>1.1687390002087248E-2</v>
      </c>
      <c r="AO72">
        <v>0</v>
      </c>
      <c r="AP72">
        <v>0</v>
      </c>
      <c r="AQ72">
        <v>2.008406412857441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83.362345021916099</v>
      </c>
      <c r="BA72">
        <v>4.2957572548694101</v>
      </c>
      <c r="BB72">
        <f t="shared" si="1"/>
        <v>98.473555062580729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2.1289722875098431</v>
      </c>
      <c r="M73">
        <v>2.3584815813117692</v>
      </c>
      <c r="N73">
        <v>2.5045980086370121</v>
      </c>
      <c r="O73">
        <v>2.7758917335701039</v>
      </c>
      <c r="P73">
        <v>0</v>
      </c>
      <c r="Q73">
        <v>0</v>
      </c>
      <c r="R73">
        <v>0</v>
      </c>
      <c r="S73">
        <v>0</v>
      </c>
      <c r="T73">
        <v>0.55999999999999994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0.73827721352536002</v>
      </c>
      <c r="AC73">
        <v>0</v>
      </c>
      <c r="AD73">
        <v>0.62819118973074517</v>
      </c>
      <c r="AE73">
        <v>1.1665961928616153</v>
      </c>
      <c r="AF73">
        <v>0.64340231214777699</v>
      </c>
      <c r="AG73">
        <v>1.205196706324358</v>
      </c>
      <c r="AH73">
        <v>2.4976516521603003</v>
      </c>
      <c r="AI73">
        <v>0.39438099039866409</v>
      </c>
      <c r="AJ73">
        <v>0</v>
      </c>
      <c r="AK73">
        <v>1.2575870951784596</v>
      </c>
      <c r="AL73">
        <v>0</v>
      </c>
      <c r="AM73">
        <v>0.3718832119599248</v>
      </c>
      <c r="AN73">
        <v>1.1687390002087248E-2</v>
      </c>
      <c r="AO73">
        <v>0</v>
      </c>
      <c r="AP73">
        <v>0</v>
      </c>
      <c r="AQ73">
        <v>2.008406412857441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83.971345230640793</v>
      </c>
      <c r="BA73">
        <v>4.3983025569285124</v>
      </c>
      <c r="BB73">
        <f t="shared" si="1"/>
        <v>100.82424665188773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2.1289798857042577</v>
      </c>
      <c r="M74">
        <v>2.3584815813117692</v>
      </c>
      <c r="N74">
        <v>2.5045980086370121</v>
      </c>
      <c r="O74">
        <v>2.7758917335701039</v>
      </c>
      <c r="P74">
        <v>0</v>
      </c>
      <c r="Q74">
        <v>0</v>
      </c>
      <c r="R74">
        <v>0</v>
      </c>
      <c r="S74">
        <v>0</v>
      </c>
      <c r="T74">
        <v>0.55999999999999994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0.73827721352536002</v>
      </c>
      <c r="AC74">
        <v>0</v>
      </c>
      <c r="AD74">
        <v>0.62819118973074517</v>
      </c>
      <c r="AE74">
        <v>1.1675658472135253</v>
      </c>
      <c r="AF74">
        <v>0.64340231214777699</v>
      </c>
      <c r="AG74">
        <v>1.205196706324358</v>
      </c>
      <c r="AH74">
        <v>2.4976516521603003</v>
      </c>
      <c r="AI74">
        <v>0.39438099039866409</v>
      </c>
      <c r="AJ74">
        <v>0</v>
      </c>
      <c r="AK74">
        <v>1.2575870951784596</v>
      </c>
      <c r="AL74">
        <v>0</v>
      </c>
      <c r="AM74">
        <v>0.3718832119599248</v>
      </c>
      <c r="AN74">
        <v>1.1687390002087248E-2</v>
      </c>
      <c r="AO74">
        <v>0</v>
      </c>
      <c r="AP74">
        <v>0</v>
      </c>
      <c r="AQ74">
        <v>2.008406412857441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84.028605719056543</v>
      </c>
      <c r="BA74">
        <v>4.4007368945007261</v>
      </c>
      <c r="BB74">
        <f t="shared" si="1"/>
        <v>100.88005005527761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2.2646845869968208</v>
      </c>
      <c r="L75">
        <v>2.1289745213842726</v>
      </c>
      <c r="M75">
        <v>2.3584815813117692</v>
      </c>
      <c r="N75">
        <v>2.5045980086370121</v>
      </c>
      <c r="O75">
        <v>2.7758917335701039</v>
      </c>
      <c r="P75">
        <v>0</v>
      </c>
      <c r="Q75">
        <v>0</v>
      </c>
      <c r="R75">
        <v>0</v>
      </c>
      <c r="S75">
        <v>0</v>
      </c>
      <c r="T75">
        <v>0.55999999999999994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0.73827721352536002</v>
      </c>
      <c r="AC75">
        <v>0</v>
      </c>
      <c r="AD75">
        <v>0.62819118973074517</v>
      </c>
      <c r="AE75">
        <v>1.1675658472135253</v>
      </c>
      <c r="AF75">
        <v>0.64340231214777699</v>
      </c>
      <c r="AG75">
        <v>1.205196706324358</v>
      </c>
      <c r="AH75">
        <v>2.4976516521603003</v>
      </c>
      <c r="AI75">
        <v>0.39438099039866409</v>
      </c>
      <c r="AJ75">
        <v>0</v>
      </c>
      <c r="AK75">
        <v>1.2575870951784596</v>
      </c>
      <c r="AL75">
        <v>0</v>
      </c>
      <c r="AM75">
        <v>0.3718832119599248</v>
      </c>
      <c r="AN75">
        <v>1.1687390002087248E-2</v>
      </c>
      <c r="AO75">
        <v>0</v>
      </c>
      <c r="AP75">
        <v>0</v>
      </c>
      <c r="AQ75">
        <v>2.008406412857441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84.014834063869742</v>
      </c>
      <c r="BA75">
        <v>4.4948248308218099</v>
      </c>
      <c r="BB75">
        <f t="shared" si="1"/>
        <v>103.03686968644655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2.1289745213842726</v>
      </c>
      <c r="M76">
        <v>2.3584815813117692</v>
      </c>
      <c r="N76">
        <v>2.5045980086370121</v>
      </c>
      <c r="O76">
        <v>2.7758917335701039</v>
      </c>
      <c r="P76">
        <v>0</v>
      </c>
      <c r="Q76">
        <v>0</v>
      </c>
      <c r="R76">
        <v>0</v>
      </c>
      <c r="S76">
        <v>0</v>
      </c>
      <c r="T76">
        <v>0.55999999999999994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0.73827721352536002</v>
      </c>
      <c r="AC76">
        <v>0</v>
      </c>
      <c r="AD76">
        <v>0.62819118973074517</v>
      </c>
      <c r="AE76">
        <v>1.1675658472135253</v>
      </c>
      <c r="AF76">
        <v>0.64340231214777699</v>
      </c>
      <c r="AG76">
        <v>1.205196706324358</v>
      </c>
      <c r="AH76">
        <v>2.4976516521603003</v>
      </c>
      <c r="AI76">
        <v>0.39438099039866409</v>
      </c>
      <c r="AJ76">
        <v>0</v>
      </c>
      <c r="AK76">
        <v>1.2575870951784596</v>
      </c>
      <c r="AL76">
        <v>0</v>
      </c>
      <c r="AM76">
        <v>0.3718832119599248</v>
      </c>
      <c r="AN76">
        <v>1.1687390002087248E-2</v>
      </c>
      <c r="AO76">
        <v>0</v>
      </c>
      <c r="AP76">
        <v>0</v>
      </c>
      <c r="AQ76">
        <v>2.008406412857441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84.015865163848872</v>
      </c>
      <c r="BA76">
        <v>4.400204115064466</v>
      </c>
      <c r="BB76">
        <f t="shared" si="1"/>
        <v>100.8678369151862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2.1289545555118763</v>
      </c>
      <c r="M77">
        <v>2.3584815813117692</v>
      </c>
      <c r="N77">
        <v>2.5045980086370121</v>
      </c>
      <c r="O77">
        <v>2.7758917335701039</v>
      </c>
      <c r="P77">
        <v>0</v>
      </c>
      <c r="Q77">
        <v>0</v>
      </c>
      <c r="R77">
        <v>0</v>
      </c>
      <c r="S77">
        <v>0</v>
      </c>
      <c r="T77">
        <v>0.55999999999999994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0.73827721352536002</v>
      </c>
      <c r="AC77">
        <v>0</v>
      </c>
      <c r="AD77">
        <v>0.62819118973074517</v>
      </c>
      <c r="AE77">
        <v>1.1675658472135253</v>
      </c>
      <c r="AF77">
        <v>0.64340231214777699</v>
      </c>
      <c r="AG77">
        <v>1.205196706324358</v>
      </c>
      <c r="AH77">
        <v>1.9981213130870377</v>
      </c>
      <c r="AI77">
        <v>0.39438099039866409</v>
      </c>
      <c r="AJ77">
        <v>0</v>
      </c>
      <c r="AK77">
        <v>1.2575870951784596</v>
      </c>
      <c r="AL77">
        <v>0</v>
      </c>
      <c r="AM77">
        <v>0.3718832119599248</v>
      </c>
      <c r="AN77">
        <v>1.1687390002087248E-2</v>
      </c>
      <c r="AO77">
        <v>0</v>
      </c>
      <c r="AP77">
        <v>0</v>
      </c>
      <c r="AQ77">
        <v>2.008406412857441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83.906155291170947</v>
      </c>
      <c r="BA77">
        <v>4.3747370396398022</v>
      </c>
      <c r="BB77">
        <f t="shared" si="1"/>
        <v>100.28404381298729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2.1289471012515735</v>
      </c>
      <c r="M78">
        <v>2.3584815813117692</v>
      </c>
      <c r="N78">
        <v>2.5045980086370121</v>
      </c>
      <c r="O78">
        <v>2.7758917335701039</v>
      </c>
      <c r="P78">
        <v>0</v>
      </c>
      <c r="Q78">
        <v>0</v>
      </c>
      <c r="R78">
        <v>0</v>
      </c>
      <c r="S78">
        <v>0</v>
      </c>
      <c r="T78">
        <v>0.55999999999999994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0.48718800563556663</v>
      </c>
      <c r="AC78">
        <v>0</v>
      </c>
      <c r="AD78">
        <v>0.41879412648716347</v>
      </c>
      <c r="AE78">
        <v>1.1675658472135253</v>
      </c>
      <c r="AF78">
        <v>0.64340231214777699</v>
      </c>
      <c r="AG78">
        <v>1.205196706324358</v>
      </c>
      <c r="AH78">
        <v>1.8201509999999994</v>
      </c>
      <c r="AI78">
        <v>0.39438099039866409</v>
      </c>
      <c r="AJ78">
        <v>0</v>
      </c>
      <c r="AK78">
        <v>1.2575870951784596</v>
      </c>
      <c r="AL78">
        <v>0</v>
      </c>
      <c r="AM78">
        <v>0.3718832119599248</v>
      </c>
      <c r="AN78">
        <v>1.1687390002087248E-2</v>
      </c>
      <c r="AO78">
        <v>0</v>
      </c>
      <c r="AP78">
        <v>0</v>
      </c>
      <c r="AQ78">
        <v>2.008406412857441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83.867463994990615</v>
      </c>
      <c r="BA78">
        <v>4.3464319466509806</v>
      </c>
      <c r="BB78">
        <f t="shared" si="1"/>
        <v>99.635193571315057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2.128976726359411</v>
      </c>
      <c r="M79">
        <v>2.3584815813117692</v>
      </c>
      <c r="N79">
        <v>2.5045980086370121</v>
      </c>
      <c r="O79">
        <v>2.7758917335701039</v>
      </c>
      <c r="P79">
        <v>0</v>
      </c>
      <c r="Q79">
        <v>0</v>
      </c>
      <c r="R79">
        <v>0</v>
      </c>
      <c r="S79">
        <v>0</v>
      </c>
      <c r="T79">
        <v>0.55999999999999994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0.11242800563556669</v>
      </c>
      <c r="AC79">
        <v>0</v>
      </c>
      <c r="AD79">
        <v>0.20939706324358173</v>
      </c>
      <c r="AE79">
        <v>0.77571072761427662</v>
      </c>
      <c r="AF79">
        <v>0.57332879127530789</v>
      </c>
      <c r="AG79">
        <v>1.205196706324358</v>
      </c>
      <c r="AH79">
        <v>1.415673</v>
      </c>
      <c r="AI79">
        <v>9.1010990398664157E-2</v>
      </c>
      <c r="AJ79">
        <v>0</v>
      </c>
      <c r="AK79">
        <v>1.2575870951784596</v>
      </c>
      <c r="AL79">
        <v>0</v>
      </c>
      <c r="AM79">
        <v>0.3718832119599248</v>
      </c>
      <c r="AN79">
        <v>1.1687390002087248E-2</v>
      </c>
      <c r="AO79">
        <v>0</v>
      </c>
      <c r="AP79">
        <v>0</v>
      </c>
      <c r="AQ79">
        <v>2.008406412857441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82.696392193696497</v>
      </c>
      <c r="BA79">
        <v>4.2241679548710911</v>
      </c>
      <c r="BB79">
        <f t="shared" si="1"/>
        <v>96.832481683193365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2.128976726359411</v>
      </c>
      <c r="M80">
        <v>2.3584815813117692</v>
      </c>
      <c r="N80">
        <v>2.5045980086370121</v>
      </c>
      <c r="O80">
        <v>2.7758917335701039</v>
      </c>
      <c r="P80">
        <v>0</v>
      </c>
      <c r="Q80">
        <v>0</v>
      </c>
      <c r="R80">
        <v>0</v>
      </c>
      <c r="S80">
        <v>0</v>
      </c>
      <c r="T80">
        <v>0.55999999999999994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7.4951994364433297E-2</v>
      </c>
      <c r="AC80">
        <v>0</v>
      </c>
      <c r="AD80">
        <v>0</v>
      </c>
      <c r="AE80">
        <v>0.72722879524107698</v>
      </c>
      <c r="AF80">
        <v>0.57332879127530789</v>
      </c>
      <c r="AG80">
        <v>1.205196706324358</v>
      </c>
      <c r="AH80">
        <v>0.9100754999999997</v>
      </c>
      <c r="AI80">
        <v>0</v>
      </c>
      <c r="AJ80">
        <v>0</v>
      </c>
      <c r="AK80">
        <v>1.2575870951784596</v>
      </c>
      <c r="AL80">
        <v>0</v>
      </c>
      <c r="AM80">
        <v>0.3718832119599248</v>
      </c>
      <c r="AN80">
        <v>1.1687390002087248E-2</v>
      </c>
      <c r="AO80">
        <v>0</v>
      </c>
      <c r="AP80">
        <v>0</v>
      </c>
      <c r="AQ80">
        <v>2.008406412857441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81.949591943226878</v>
      </c>
      <c r="BA80">
        <v>4.1556676302148858</v>
      </c>
      <c r="BB80">
        <f t="shared" si="1"/>
        <v>95.262218260093391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2.1289872026711842</v>
      </c>
      <c r="M81">
        <v>2.3584815813117692</v>
      </c>
      <c r="N81">
        <v>2.5045980086370121</v>
      </c>
      <c r="O81">
        <v>2.7758917335701039</v>
      </c>
      <c r="P81">
        <v>0</v>
      </c>
      <c r="Q81">
        <v>0</v>
      </c>
      <c r="R81">
        <v>0</v>
      </c>
      <c r="S81">
        <v>0</v>
      </c>
      <c r="T81">
        <v>0.55999999999999994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7.4951994364433297E-2</v>
      </c>
      <c r="AC81">
        <v>0</v>
      </c>
      <c r="AD81">
        <v>0</v>
      </c>
      <c r="AE81">
        <v>0.3636144095178459</v>
      </c>
      <c r="AF81">
        <v>0.57332879127530789</v>
      </c>
      <c r="AG81">
        <v>1.205196706324358</v>
      </c>
      <c r="AH81">
        <v>0.43076907388854097</v>
      </c>
      <c r="AI81">
        <v>0</v>
      </c>
      <c r="AJ81">
        <v>0</v>
      </c>
      <c r="AK81">
        <v>1.2575870951784596</v>
      </c>
      <c r="AL81">
        <v>0</v>
      </c>
      <c r="AM81">
        <v>0.3718832119599248</v>
      </c>
      <c r="AN81">
        <v>1.1687390002087248E-2</v>
      </c>
      <c r="AO81">
        <v>0</v>
      </c>
      <c r="AP81">
        <v>0</v>
      </c>
      <c r="AQ81">
        <v>2.008406412857441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81.425992485911067</v>
      </c>
      <c r="BA81">
        <v>4.0985475208742272</v>
      </c>
      <c r="BB81">
        <f t="shared" si="1"/>
        <v>93.952828576595294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2.1289872026711842</v>
      </c>
      <c r="M82">
        <v>2.3584815813117692</v>
      </c>
      <c r="N82">
        <v>2.5045980086370121</v>
      </c>
      <c r="O82">
        <v>2.7758917335701039</v>
      </c>
      <c r="P82">
        <v>0</v>
      </c>
      <c r="Q82">
        <v>0</v>
      </c>
      <c r="R82">
        <v>0</v>
      </c>
      <c r="S82">
        <v>0</v>
      </c>
      <c r="T82">
        <v>0.55999999999999994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7.4951994364433297E-2</v>
      </c>
      <c r="AC82">
        <v>0</v>
      </c>
      <c r="AD82">
        <v>0</v>
      </c>
      <c r="AE82">
        <v>0</v>
      </c>
      <c r="AF82">
        <v>0.57332879127530789</v>
      </c>
      <c r="AG82">
        <v>1.205196706324358</v>
      </c>
      <c r="AH82">
        <v>0.40447799999999995</v>
      </c>
      <c r="AI82">
        <v>0</v>
      </c>
      <c r="AJ82">
        <v>0</v>
      </c>
      <c r="AK82">
        <v>1.2575870951784596</v>
      </c>
      <c r="AL82">
        <v>0</v>
      </c>
      <c r="AM82">
        <v>0.24792214130661658</v>
      </c>
      <c r="AN82">
        <v>1.1687390002087248E-2</v>
      </c>
      <c r="AO82">
        <v>0</v>
      </c>
      <c r="AP82">
        <v>0</v>
      </c>
      <c r="AQ82">
        <v>1.4026319999999999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81.417592360676252</v>
      </c>
      <c r="BA82">
        <v>4.0513954032222763</v>
      </c>
      <c r="BB82">
        <f t="shared" si="1"/>
        <v>92.87193960209531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2.1707467665849678</v>
      </c>
      <c r="M83">
        <v>2.3584815813117692</v>
      </c>
      <c r="N83">
        <v>2.5045980086370121</v>
      </c>
      <c r="O83">
        <v>2.7758917335701039</v>
      </c>
      <c r="P83">
        <v>0</v>
      </c>
      <c r="Q83">
        <v>0</v>
      </c>
      <c r="R83">
        <v>0</v>
      </c>
      <c r="S83">
        <v>0</v>
      </c>
      <c r="T83">
        <v>0.55999999999999994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7.4951994364433297E-2</v>
      </c>
      <c r="AC83">
        <v>0</v>
      </c>
      <c r="AD83">
        <v>0</v>
      </c>
      <c r="AE83">
        <v>0</v>
      </c>
      <c r="AF83">
        <v>0.57332879127530789</v>
      </c>
      <c r="AG83">
        <v>1.205196706324358</v>
      </c>
      <c r="AH83">
        <v>0.40447799999999995</v>
      </c>
      <c r="AI83">
        <v>0</v>
      </c>
      <c r="AJ83">
        <v>0</v>
      </c>
      <c r="AK83">
        <v>1.2575870951784596</v>
      </c>
      <c r="AL83">
        <v>0</v>
      </c>
      <c r="AM83">
        <v>0.24792214130661658</v>
      </c>
      <c r="AN83">
        <v>1.1687390002087248E-2</v>
      </c>
      <c r="AO83">
        <v>0</v>
      </c>
      <c r="AP83">
        <v>0</v>
      </c>
      <c r="AQ83">
        <v>1.16886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81.235077228136063</v>
      </c>
      <c r="BA83">
        <v>4.0357401508536839</v>
      </c>
      <c r="BB83">
        <f t="shared" si="1"/>
        <v>92.513067285837494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2.1289951641468314</v>
      </c>
      <c r="M84">
        <v>2.3584815813117692</v>
      </c>
      <c r="N84">
        <v>2.5045980086370121</v>
      </c>
      <c r="O84">
        <v>2.7758917335701039</v>
      </c>
      <c r="P84">
        <v>0</v>
      </c>
      <c r="Q84">
        <v>0</v>
      </c>
      <c r="R84">
        <v>0</v>
      </c>
      <c r="S84">
        <v>0</v>
      </c>
      <c r="T84">
        <v>0.55999999999999994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7.4951994364433297E-2</v>
      </c>
      <c r="AC84">
        <v>0</v>
      </c>
      <c r="AD84">
        <v>0</v>
      </c>
      <c r="AE84">
        <v>0</v>
      </c>
      <c r="AF84">
        <v>0.57332879127530789</v>
      </c>
      <c r="AG84">
        <v>1.205196706324358</v>
      </c>
      <c r="AH84">
        <v>0.40447799999999995</v>
      </c>
      <c r="AI84">
        <v>0</v>
      </c>
      <c r="AJ84">
        <v>0</v>
      </c>
      <c r="AK84">
        <v>1.2575870951784596</v>
      </c>
      <c r="AL84">
        <v>0</v>
      </c>
      <c r="AM84">
        <v>0.24792214130661658</v>
      </c>
      <c r="AN84">
        <v>1.1687390002087248E-2</v>
      </c>
      <c r="AO84">
        <v>0</v>
      </c>
      <c r="AP84">
        <v>0</v>
      </c>
      <c r="AQ84">
        <v>0.93508799999999992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81.235077228136063</v>
      </c>
      <c r="BA84">
        <v>4.0242232642717699</v>
      </c>
      <c r="BB84">
        <f t="shared" si="1"/>
        <v>92.249060569981282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2.1289986582097882</v>
      </c>
      <c r="M85">
        <v>2.3584815813117692</v>
      </c>
      <c r="N85">
        <v>2.5045980086370121</v>
      </c>
      <c r="O85">
        <v>2.7758917335701039</v>
      </c>
      <c r="P85">
        <v>0</v>
      </c>
      <c r="Q85">
        <v>0</v>
      </c>
      <c r="R85">
        <v>0</v>
      </c>
      <c r="S85">
        <v>0</v>
      </c>
      <c r="T85">
        <v>0.55999999999999994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0.36726480901690678</v>
      </c>
      <c r="AC85">
        <v>0</v>
      </c>
      <c r="AD85">
        <v>0</v>
      </c>
      <c r="AE85">
        <v>0</v>
      </c>
      <c r="AF85">
        <v>0.38221920872469212</v>
      </c>
      <c r="AG85">
        <v>1.205196706324358</v>
      </c>
      <c r="AH85">
        <v>0.40447799999999995</v>
      </c>
      <c r="AI85">
        <v>0</v>
      </c>
      <c r="AJ85">
        <v>0</v>
      </c>
      <c r="AK85">
        <v>1.2575870951784596</v>
      </c>
      <c r="AL85">
        <v>0</v>
      </c>
      <c r="AM85">
        <v>0.12396107065330829</v>
      </c>
      <c r="AN85">
        <v>1.1687390002087248E-2</v>
      </c>
      <c r="AO85">
        <v>0</v>
      </c>
      <c r="AP85">
        <v>0</v>
      </c>
      <c r="AQ85">
        <v>0.46754399999999996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79.920111667710273</v>
      </c>
      <c r="BA85">
        <v>3.9487632330463516</v>
      </c>
      <c r="BB85">
        <f t="shared" si="1"/>
        <v>90.519256696292416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2.1289986582097882</v>
      </c>
      <c r="M86">
        <v>2.3584815813117692</v>
      </c>
      <c r="N86">
        <v>2.5045980086370121</v>
      </c>
      <c r="O86">
        <v>2.7758917335701039</v>
      </c>
      <c r="P86">
        <v>0</v>
      </c>
      <c r="Q86">
        <v>0</v>
      </c>
      <c r="R86">
        <v>0</v>
      </c>
      <c r="S86">
        <v>0</v>
      </c>
      <c r="T86">
        <v>0.55999999999999994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0.36726480901690678</v>
      </c>
      <c r="AC86">
        <v>0</v>
      </c>
      <c r="AD86">
        <v>0</v>
      </c>
      <c r="AE86">
        <v>0</v>
      </c>
      <c r="AF86">
        <v>0.38221920872469212</v>
      </c>
      <c r="AG86">
        <v>1.205196706324358</v>
      </c>
      <c r="AH86">
        <v>0.40447799999999995</v>
      </c>
      <c r="AI86">
        <v>0</v>
      </c>
      <c r="AJ86">
        <v>0</v>
      </c>
      <c r="AK86">
        <v>1.2575870951784596</v>
      </c>
      <c r="AL86">
        <v>0</v>
      </c>
      <c r="AM86">
        <v>0.12396107065330829</v>
      </c>
      <c r="AN86">
        <v>1.1687390002087248E-2</v>
      </c>
      <c r="AO86">
        <v>0</v>
      </c>
      <c r="AP86">
        <v>0</v>
      </c>
      <c r="AQ86">
        <v>0.10367279357127948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79.920111667710273</v>
      </c>
      <c r="BA86">
        <v>3.9335534166176309</v>
      </c>
      <c r="BB86">
        <f t="shared" si="1"/>
        <v>90.170595306292412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2.1289986582097882</v>
      </c>
      <c r="M87">
        <v>2.3584815813117692</v>
      </c>
      <c r="N87">
        <v>2.5045980086370121</v>
      </c>
      <c r="O87">
        <v>2.7758917335701039</v>
      </c>
      <c r="P87">
        <v>0</v>
      </c>
      <c r="Q87">
        <v>0</v>
      </c>
      <c r="R87">
        <v>0</v>
      </c>
      <c r="S87">
        <v>0</v>
      </c>
      <c r="T87">
        <v>0.55999999999999994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0.48718800563556663</v>
      </c>
      <c r="AC87">
        <v>0</v>
      </c>
      <c r="AD87">
        <v>0</v>
      </c>
      <c r="AE87">
        <v>0</v>
      </c>
      <c r="AF87">
        <v>0.38221920872469212</v>
      </c>
      <c r="AG87">
        <v>1.205196706324358</v>
      </c>
      <c r="AH87">
        <v>0.40447799999999995</v>
      </c>
      <c r="AI87">
        <v>0</v>
      </c>
      <c r="AJ87">
        <v>0</v>
      </c>
      <c r="AK87">
        <v>1.2575870951784596</v>
      </c>
      <c r="AL87">
        <v>0</v>
      </c>
      <c r="AM87">
        <v>0</v>
      </c>
      <c r="AN87">
        <v>1.1687390002087248E-2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79.887741598831141</v>
      </c>
      <c r="BA87">
        <v>3.9276980418325627</v>
      </c>
      <c r="BB87">
        <f t="shared" si="1"/>
        <v>90.036369944592423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2.1289986582097882</v>
      </c>
      <c r="M88">
        <v>2.3584815813117692</v>
      </c>
      <c r="N88">
        <v>2.5045980086370121</v>
      </c>
      <c r="O88">
        <v>2.7758917335701039</v>
      </c>
      <c r="P88">
        <v>0</v>
      </c>
      <c r="Q88">
        <v>0</v>
      </c>
      <c r="R88">
        <v>0</v>
      </c>
      <c r="S88">
        <v>0</v>
      </c>
      <c r="T88">
        <v>0.55999999999999994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0.48718800563556663</v>
      </c>
      <c r="AC88">
        <v>0</v>
      </c>
      <c r="AD88">
        <v>0</v>
      </c>
      <c r="AE88">
        <v>0</v>
      </c>
      <c r="AF88">
        <v>0.38221920872469212</v>
      </c>
      <c r="AG88">
        <v>1.205196706324358</v>
      </c>
      <c r="AH88">
        <v>0</v>
      </c>
      <c r="AI88">
        <v>0</v>
      </c>
      <c r="AJ88">
        <v>0</v>
      </c>
      <c r="AK88">
        <v>1.2575870951784596</v>
      </c>
      <c r="AL88">
        <v>0</v>
      </c>
      <c r="AM88">
        <v>0</v>
      </c>
      <c r="AN88">
        <v>1.1687390002087248E-2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79.730941348361512</v>
      </c>
      <c r="BA88">
        <v>3.9042366109629287</v>
      </c>
      <c r="BB88">
        <f t="shared" si="1"/>
        <v>89.498553124992426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2.1290720406124422</v>
      </c>
      <c r="M89">
        <v>2.3584815813117692</v>
      </c>
      <c r="N89">
        <v>2.5045980086370121</v>
      </c>
      <c r="O89">
        <v>2.7758917335701039</v>
      </c>
      <c r="P89">
        <v>0</v>
      </c>
      <c r="Q89">
        <v>0</v>
      </c>
      <c r="R89">
        <v>0</v>
      </c>
      <c r="S89">
        <v>0</v>
      </c>
      <c r="T89">
        <v>0.55999999999999994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0.48718800563556663</v>
      </c>
      <c r="AC89">
        <v>0</v>
      </c>
      <c r="AD89">
        <v>0</v>
      </c>
      <c r="AE89">
        <v>0</v>
      </c>
      <c r="AF89">
        <v>0.38221920872469212</v>
      </c>
      <c r="AG89">
        <v>1.205196706324358</v>
      </c>
      <c r="AH89">
        <v>0</v>
      </c>
      <c r="AI89">
        <v>0</v>
      </c>
      <c r="AJ89">
        <v>0</v>
      </c>
      <c r="AK89">
        <v>1.2575870951784596</v>
      </c>
      <c r="AL89">
        <v>0</v>
      </c>
      <c r="AM89">
        <v>0</v>
      </c>
      <c r="AN89">
        <v>1.1687390002087248E-2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80.37511688582758</v>
      </c>
      <c r="BA89">
        <v>3.9311662158134415</v>
      </c>
      <c r="BB89">
        <f t="shared" si="1"/>
        <v>90.115872440010619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2.1290720406124422</v>
      </c>
      <c r="M90">
        <v>2.3584815813117692</v>
      </c>
      <c r="N90">
        <v>2.5045980086370121</v>
      </c>
      <c r="O90">
        <v>2.7758917335701039</v>
      </c>
      <c r="P90">
        <v>0</v>
      </c>
      <c r="Q90">
        <v>0</v>
      </c>
      <c r="R90">
        <v>0</v>
      </c>
      <c r="S90">
        <v>0</v>
      </c>
      <c r="T90">
        <v>0.55999999999999994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0.74202480901690671</v>
      </c>
      <c r="AC90">
        <v>0</v>
      </c>
      <c r="AD90">
        <v>0</v>
      </c>
      <c r="AE90">
        <v>0</v>
      </c>
      <c r="AF90">
        <v>0.38221920872469212</v>
      </c>
      <c r="AG90">
        <v>1.205196706324358</v>
      </c>
      <c r="AH90">
        <v>0</v>
      </c>
      <c r="AI90">
        <v>0</v>
      </c>
      <c r="AJ90">
        <v>0</v>
      </c>
      <c r="AK90">
        <v>1.2575870951784596</v>
      </c>
      <c r="AL90">
        <v>0</v>
      </c>
      <c r="AM90">
        <v>0</v>
      </c>
      <c r="AN90">
        <v>1.1687390002087248E-2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80.647101857649758</v>
      </c>
      <c r="BA90">
        <v>3.9531873660169468</v>
      </c>
      <c r="BB90">
        <f t="shared" si="1"/>
        <v>90.620673065010649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2.1290720406124422</v>
      </c>
      <c r="M91">
        <v>2.3584815813117692</v>
      </c>
      <c r="N91">
        <v>2.5045980086370121</v>
      </c>
      <c r="O91">
        <v>2.7758917335701039</v>
      </c>
      <c r="P91">
        <v>0</v>
      </c>
      <c r="Q91">
        <v>4.2070007368189034E-2</v>
      </c>
      <c r="R91">
        <v>0</v>
      </c>
      <c r="S91">
        <v>0</v>
      </c>
      <c r="T91">
        <v>0.55999999999999994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0.74202480901690671</v>
      </c>
      <c r="AC91">
        <v>0</v>
      </c>
      <c r="AD91">
        <v>0</v>
      </c>
      <c r="AE91">
        <v>0</v>
      </c>
      <c r="AF91">
        <v>0.38221920872469212</v>
      </c>
      <c r="AG91">
        <v>1.205196706324358</v>
      </c>
      <c r="AH91">
        <v>0</v>
      </c>
      <c r="AI91">
        <v>0</v>
      </c>
      <c r="AJ91">
        <v>0</v>
      </c>
      <c r="AK91">
        <v>1.2575870951784596</v>
      </c>
      <c r="AL91">
        <v>0</v>
      </c>
      <c r="AM91">
        <v>0</v>
      </c>
      <c r="AN91">
        <v>1.1687390002087248E-2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81.074987476518473</v>
      </c>
      <c r="BA91">
        <v>3.9728315111936547</v>
      </c>
      <c r="BB91">
        <f t="shared" si="1"/>
        <v>91.070984546070832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2.1290720406124422</v>
      </c>
      <c r="M92">
        <v>2.3584815813117692</v>
      </c>
      <c r="N92">
        <v>2.5045980086370121</v>
      </c>
      <c r="O92">
        <v>2.7758917335701039</v>
      </c>
      <c r="P92">
        <v>0</v>
      </c>
      <c r="Q92">
        <v>4.2070007368189034E-2</v>
      </c>
      <c r="R92">
        <v>0</v>
      </c>
      <c r="S92">
        <v>0</v>
      </c>
      <c r="T92">
        <v>0.55999999999999994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0.74202480901690671</v>
      </c>
      <c r="AC92">
        <v>0</v>
      </c>
      <c r="AD92">
        <v>0</v>
      </c>
      <c r="AE92">
        <v>0</v>
      </c>
      <c r="AF92">
        <v>0.38221920872469212</v>
      </c>
      <c r="AG92">
        <v>1.205196706324358</v>
      </c>
      <c r="AH92">
        <v>6.0671695679398861E-2</v>
      </c>
      <c r="AI92">
        <v>0</v>
      </c>
      <c r="AJ92">
        <v>0</v>
      </c>
      <c r="AK92">
        <v>1.2575870951784596</v>
      </c>
      <c r="AL92">
        <v>0</v>
      </c>
      <c r="AM92">
        <v>0</v>
      </c>
      <c r="AN92">
        <v>1.1687390002087248E-2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81.473092256313919</v>
      </c>
      <c r="BA92">
        <v>3.9920083678685057</v>
      </c>
      <c r="BB92">
        <f t="shared" si="1"/>
        <v>91.510584164870835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2.1290720406124422</v>
      </c>
      <c r="M93">
        <v>2.3584815813117692</v>
      </c>
      <c r="N93">
        <v>2.5045980086370121</v>
      </c>
      <c r="O93">
        <v>2.7758917335701039</v>
      </c>
      <c r="P93">
        <v>0</v>
      </c>
      <c r="Q93">
        <v>4.2070007368189034E-2</v>
      </c>
      <c r="R93">
        <v>0</v>
      </c>
      <c r="S93">
        <v>0</v>
      </c>
      <c r="T93">
        <v>0.55999999999999994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0.74202480901690671</v>
      </c>
      <c r="AC93">
        <v>0</v>
      </c>
      <c r="AD93">
        <v>0</v>
      </c>
      <c r="AE93">
        <v>0</v>
      </c>
      <c r="AF93">
        <v>0.38221920872469212</v>
      </c>
      <c r="AG93">
        <v>1.205196706324358</v>
      </c>
      <c r="AH93">
        <v>0.44492580432060108</v>
      </c>
      <c r="AI93">
        <v>0</v>
      </c>
      <c r="AJ93">
        <v>0</v>
      </c>
      <c r="AK93">
        <v>1.2575870951784596</v>
      </c>
      <c r="AL93">
        <v>0</v>
      </c>
      <c r="AM93">
        <v>0</v>
      </c>
      <c r="AN93">
        <v>1.1687390002087248E-2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82.052666457941953</v>
      </c>
      <c r="BA93">
        <v>4.0322963912377467</v>
      </c>
      <c r="BB93">
        <f t="shared" si="1"/>
        <v>92.434124451770828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1.3671631450152726</v>
      </c>
      <c r="L94">
        <v>2.1290720406124422</v>
      </c>
      <c r="M94">
        <v>2.3584815813117692</v>
      </c>
      <c r="N94">
        <v>2.5045980086370121</v>
      </c>
      <c r="O94">
        <v>2.7758917335701039</v>
      </c>
      <c r="P94">
        <v>0</v>
      </c>
      <c r="Q94">
        <v>0.19813464311425658</v>
      </c>
      <c r="R94">
        <v>0</v>
      </c>
      <c r="S94">
        <v>0</v>
      </c>
      <c r="T94">
        <v>0.55999999999999994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0.74202480901690671</v>
      </c>
      <c r="AC94">
        <v>0</v>
      </c>
      <c r="AD94">
        <v>0</v>
      </c>
      <c r="AE94">
        <v>0</v>
      </c>
      <c r="AF94">
        <v>0.38221920872469212</v>
      </c>
      <c r="AG94">
        <v>1.205196706324358</v>
      </c>
      <c r="AH94">
        <v>0.44492580432060108</v>
      </c>
      <c r="AI94">
        <v>0</v>
      </c>
      <c r="AJ94">
        <v>0</v>
      </c>
      <c r="AK94">
        <v>1.2575870951784596</v>
      </c>
      <c r="AL94">
        <v>0</v>
      </c>
      <c r="AM94">
        <v>0</v>
      </c>
      <c r="AN94">
        <v>1.1687390002087248E-2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82.167465038614054</v>
      </c>
      <c r="BA94">
        <v>4.1007658931456721</v>
      </c>
      <c r="BB94">
        <f t="shared" si="1"/>
        <v>94.003681311296333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1.0018791917848862</v>
      </c>
      <c r="L95">
        <v>2.2124824828347731</v>
      </c>
      <c r="M95">
        <v>2.3584815813117692</v>
      </c>
      <c r="N95">
        <v>2.5045980086370121</v>
      </c>
      <c r="O95">
        <v>2.7758917335701039</v>
      </c>
      <c r="P95">
        <v>0</v>
      </c>
      <c r="Q95">
        <v>0.19825233562182376</v>
      </c>
      <c r="R95">
        <v>0.55301814067635979</v>
      </c>
      <c r="S95">
        <v>0.28169736623516034</v>
      </c>
      <c r="T95">
        <v>0.55999999999999994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0.74202480901690671</v>
      </c>
      <c r="AC95">
        <v>0</v>
      </c>
      <c r="AD95">
        <v>0</v>
      </c>
      <c r="AE95">
        <v>0</v>
      </c>
      <c r="AF95">
        <v>0.19110960436234606</v>
      </c>
      <c r="AG95">
        <v>1.205196706324358</v>
      </c>
      <c r="AH95">
        <v>0.44492580432060108</v>
      </c>
      <c r="AI95">
        <v>0</v>
      </c>
      <c r="AJ95">
        <v>0</v>
      </c>
      <c r="AK95">
        <v>1.2575870951784596</v>
      </c>
      <c r="AL95">
        <v>0</v>
      </c>
      <c r="AM95">
        <v>0</v>
      </c>
      <c r="AN95">
        <v>1.1687390002087248E-2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82.167465038614054</v>
      </c>
      <c r="BA95">
        <v>4.1158912266589072</v>
      </c>
      <c r="BB95">
        <f t="shared" si="1"/>
        <v>94.350406061831791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1.0018685737473065</v>
      </c>
      <c r="L96">
        <v>2.2124824828347731</v>
      </c>
      <c r="M96">
        <v>2.3584815813117692</v>
      </c>
      <c r="N96">
        <v>2.5045980086370121</v>
      </c>
      <c r="O96">
        <v>2.7758917335701039</v>
      </c>
      <c r="P96">
        <v>0</v>
      </c>
      <c r="Q96">
        <v>0.19844841493053711</v>
      </c>
      <c r="R96">
        <v>0.55321846643534633</v>
      </c>
      <c r="S96">
        <v>0.27158723797596684</v>
      </c>
      <c r="T96">
        <v>0.55999999999999994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0.74202480901690671</v>
      </c>
      <c r="AC96">
        <v>0</v>
      </c>
      <c r="AD96">
        <v>0</v>
      </c>
      <c r="AE96">
        <v>0</v>
      </c>
      <c r="AF96">
        <v>0.19110960436234606</v>
      </c>
      <c r="AG96">
        <v>1.205196706324358</v>
      </c>
      <c r="AH96">
        <v>0.44492580432060108</v>
      </c>
      <c r="AI96">
        <v>0</v>
      </c>
      <c r="AJ96">
        <v>0</v>
      </c>
      <c r="AK96">
        <v>1.2575870951784596</v>
      </c>
      <c r="AL96">
        <v>0</v>
      </c>
      <c r="AM96">
        <v>0</v>
      </c>
      <c r="AN96">
        <v>1.1687390002087248E-2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82.167465038614054</v>
      </c>
      <c r="BA96">
        <v>4.1154847491955326</v>
      </c>
      <c r="BB96">
        <f t="shared" si="1"/>
        <v>94.341088198066103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1.0018791917848862</v>
      </c>
      <c r="L97">
        <v>1.9725138743063269</v>
      </c>
      <c r="M97">
        <v>2.3584815813117692</v>
      </c>
      <c r="N97">
        <v>2.5045980086370121</v>
      </c>
      <c r="O97">
        <v>2.7758917335701039</v>
      </c>
      <c r="P97">
        <v>0</v>
      </c>
      <c r="Q97">
        <v>0.19844841493053711</v>
      </c>
      <c r="R97">
        <v>0.5530518147565805</v>
      </c>
      <c r="S97">
        <v>0.29214601956890029</v>
      </c>
      <c r="T97">
        <v>0.55999999999999994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0.74202480901690671</v>
      </c>
      <c r="AC97">
        <v>0</v>
      </c>
      <c r="AD97">
        <v>0</v>
      </c>
      <c r="AE97">
        <v>0</v>
      </c>
      <c r="AF97">
        <v>0.19110960436234606</v>
      </c>
      <c r="AG97">
        <v>1.205196706324358</v>
      </c>
      <c r="AH97">
        <v>0.44492580432060108</v>
      </c>
      <c r="AI97">
        <v>0</v>
      </c>
      <c r="AJ97">
        <v>0</v>
      </c>
      <c r="AK97">
        <v>1.2575870951784596</v>
      </c>
      <c r="AL97">
        <v>0</v>
      </c>
      <c r="AM97">
        <v>0</v>
      </c>
      <c r="AN97">
        <v>1.1687390002087248E-2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82.167465038614054</v>
      </c>
      <c r="BA97">
        <v>4.1063068962234262</v>
      </c>
      <c r="BB97">
        <f t="shared" si="1"/>
        <v>94.130700190461496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1.0018685737473065</v>
      </c>
      <c r="L98">
        <v>1.6279978901187924</v>
      </c>
      <c r="M98">
        <v>2.3584815813117692</v>
      </c>
      <c r="N98">
        <v>2.5045980086370121</v>
      </c>
      <c r="O98">
        <v>2.7758917335701039</v>
      </c>
      <c r="P98">
        <v>0</v>
      </c>
      <c r="Q98">
        <v>0.19844841493053711</v>
      </c>
      <c r="R98">
        <v>0.5530518147565805</v>
      </c>
      <c r="S98">
        <v>0.29214601956890029</v>
      </c>
      <c r="T98">
        <v>0.55999999999999994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0.74202480901690671</v>
      </c>
      <c r="AC98">
        <v>0</v>
      </c>
      <c r="AD98">
        <v>0</v>
      </c>
      <c r="AE98">
        <v>0</v>
      </c>
      <c r="AF98">
        <v>0.19110960436234606</v>
      </c>
      <c r="AG98">
        <v>1.205196706324358</v>
      </c>
      <c r="AH98">
        <v>0.44492580432060108</v>
      </c>
      <c r="AI98">
        <v>0</v>
      </c>
      <c r="AJ98">
        <v>0</v>
      </c>
      <c r="AK98">
        <v>1.2575870951784596</v>
      </c>
      <c r="AL98">
        <v>0</v>
      </c>
      <c r="AM98">
        <v>0</v>
      </c>
      <c r="AN98">
        <v>1.1687390002087248E-2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82.167465038614054</v>
      </c>
      <c r="BA98">
        <v>4.0919056842504169</v>
      </c>
      <c r="BB98">
        <f t="shared" si="1"/>
        <v>93.80057480020939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1.3765350921244762E-2</v>
      </c>
      <c r="L99">
        <f t="shared" si="2"/>
        <v>5.099382536180036E-2</v>
      </c>
      <c r="M99">
        <f t="shared" si="2"/>
        <v>5.6481472072497853E-2</v>
      </c>
      <c r="N99">
        <f t="shared" si="2"/>
        <v>6.0073280653315894E-2</v>
      </c>
      <c r="O99">
        <f t="shared" si="2"/>
        <v>6.6621401605682376E-2</v>
      </c>
      <c r="P99">
        <f t="shared" si="2"/>
        <v>0</v>
      </c>
      <c r="Q99">
        <f t="shared" si="2"/>
        <v>1.9650439128230494E-3</v>
      </c>
      <c r="R99">
        <f t="shared" si="2"/>
        <v>4.4485216835140487E-3</v>
      </c>
      <c r="S99">
        <f t="shared" si="2"/>
        <v>2.6116750205077838E-3</v>
      </c>
      <c r="T99">
        <f t="shared" si="2"/>
        <v>1.3440000000000014E-2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5.8125276659361305E-3</v>
      </c>
      <c r="AC99">
        <f t="shared" si="2"/>
        <v>0</v>
      </c>
      <c r="AD99">
        <f t="shared" si="2"/>
        <v>2.7509917089856011E-3</v>
      </c>
      <c r="AE99">
        <f t="shared" si="2"/>
        <v>6.3607673425172193E-3</v>
      </c>
      <c r="AF99">
        <f t="shared" si="2"/>
        <v>7.3194977478344804E-3</v>
      </c>
      <c r="AG99">
        <f t="shared" si="2"/>
        <v>2.8924720951784593E-2</v>
      </c>
      <c r="AH99">
        <f t="shared" si="2"/>
        <v>1.4434808630400753E-2</v>
      </c>
      <c r="AI99">
        <f t="shared" si="2"/>
        <v>1.2817382127948234E-3</v>
      </c>
      <c r="AJ99">
        <f t="shared" si="2"/>
        <v>0</v>
      </c>
      <c r="AK99">
        <f t="shared" si="2"/>
        <v>3.0182090284283078E-2</v>
      </c>
      <c r="AL99">
        <f t="shared" si="2"/>
        <v>0</v>
      </c>
      <c r="AM99">
        <f t="shared" si="2"/>
        <v>3.1300170339960357E-3</v>
      </c>
      <c r="AN99">
        <f t="shared" si="2"/>
        <v>2.798822385723237E-4</v>
      </c>
      <c r="AO99">
        <f t="shared" si="2"/>
        <v>0</v>
      </c>
      <c r="AP99">
        <f t="shared" si="2"/>
        <v>0</v>
      </c>
      <c r="AQ99">
        <f t="shared" si="2"/>
        <v>1.60591200482154E-2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1.9401953475266118</v>
      </c>
      <c r="BA99">
        <f t="shared" si="2"/>
        <v>9.7274120970054598E-2</v>
      </c>
      <c r="BB99">
        <f t="shared" si="1"/>
        <v>2.2298579596532639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12.528160091838865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0.52367709183886468</v>
      </c>
      <c r="BB3">
        <f>SUM(B3:AZ3)-BA3</f>
        <v>12.004483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11.606881653099562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0.48516765309956078</v>
      </c>
      <c r="BB4">
        <f t="shared" ref="BB4:BB67" si="0">SUM(B4:AZ4)-BA4</f>
        <v>11.121714000000001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11.598122521394279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0.48480152139427979</v>
      </c>
      <c r="BB5">
        <f t="shared" si="0"/>
        <v>11.113320999999999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11.986118764349822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0.50101976434982198</v>
      </c>
      <c r="BB6">
        <f t="shared" si="0"/>
        <v>11.485099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11.351351492381548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0.47448649238154772</v>
      </c>
      <c r="BB7">
        <f t="shared" si="0"/>
        <v>10.876865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11.928432477562096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0.49860847756209559</v>
      </c>
      <c r="BB8">
        <f t="shared" si="0"/>
        <v>11.429824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12.662015236902525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0.5292722369025249</v>
      </c>
      <c r="BB9">
        <f t="shared" si="0"/>
        <v>12.132743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12.493548319766228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0.52223031976622813</v>
      </c>
      <c r="BB10">
        <f t="shared" si="0"/>
        <v>11.971318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14.996800250469631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0.62686625046963051</v>
      </c>
      <c r="BB11">
        <f t="shared" si="0"/>
        <v>14.369934000000001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14.996800250469631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0.62686625046963051</v>
      </c>
      <c r="BB12">
        <f t="shared" si="0"/>
        <v>14.369934000000001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14.481923398037987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0.60534439803798712</v>
      </c>
      <c r="BB13">
        <f t="shared" si="0"/>
        <v>13.876579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14.996800250469631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0.62686625046963051</v>
      </c>
      <c r="BB14">
        <f t="shared" si="0"/>
        <v>14.369934000000001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14.996800250469631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0.62686625046963051</v>
      </c>
      <c r="BB15">
        <f t="shared" si="0"/>
        <v>14.369934000000001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14.996800250469631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0.62686625046963051</v>
      </c>
      <c r="BB16">
        <f t="shared" si="0"/>
        <v>14.369934000000001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14.996800250469631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0.62686625046963051</v>
      </c>
      <c r="BB17">
        <f t="shared" si="0"/>
        <v>14.369934000000001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14.996800250469631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0.62686625046963051</v>
      </c>
      <c r="BB18">
        <f t="shared" si="0"/>
        <v>14.369934000000001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14.996800250469631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0.62686625046963051</v>
      </c>
      <c r="BB19">
        <f t="shared" si="0"/>
        <v>14.369934000000001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14.996800250469631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0.62686625046963051</v>
      </c>
      <c r="BB20">
        <f t="shared" si="0"/>
        <v>14.369934000000001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14.996800250469631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0.62686625046963051</v>
      </c>
      <c r="BB21">
        <f t="shared" si="0"/>
        <v>14.369934000000001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14.996800250469631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0.62686625046963051</v>
      </c>
      <c r="BB22">
        <f t="shared" si="0"/>
        <v>14.369934000000001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14.996800250469631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0.62686625046963051</v>
      </c>
      <c r="BB23">
        <f t="shared" si="0"/>
        <v>14.369934000000001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14.996800250469631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0.62686625046963051</v>
      </c>
      <c r="BB24">
        <f t="shared" si="0"/>
        <v>14.369934000000001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14.996800250469631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0.62686625046963051</v>
      </c>
      <c r="BB25">
        <f t="shared" si="0"/>
        <v>14.369934000000001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14.996800250469631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0.62686625046963051</v>
      </c>
      <c r="BB26">
        <f t="shared" si="0"/>
        <v>14.369934000000001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14.996800250469631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0.62686625046963051</v>
      </c>
      <c r="BB27">
        <f t="shared" si="0"/>
        <v>14.369934000000001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14.996800250469631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0.62686625046963051</v>
      </c>
      <c r="BB28">
        <f t="shared" si="0"/>
        <v>14.369934000000001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14.996800250469631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0.62686625046963051</v>
      </c>
      <c r="BB29">
        <f t="shared" si="0"/>
        <v>14.369934000000001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14.996800250469631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0.62686625046963051</v>
      </c>
      <c r="BB30">
        <f t="shared" si="0"/>
        <v>14.369934000000001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14.996800250469631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0.62686625046963051</v>
      </c>
      <c r="BB31">
        <f t="shared" si="0"/>
        <v>14.369934000000001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14.996800250469631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0.62686625046963051</v>
      </c>
      <c r="BB32">
        <f t="shared" si="0"/>
        <v>14.369934000000001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14.996800250469631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0.62686625046963051</v>
      </c>
      <c r="BB33">
        <f t="shared" si="0"/>
        <v>14.369934000000001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14.996800250469631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0.62686625046963051</v>
      </c>
      <c r="BB34">
        <f t="shared" si="0"/>
        <v>14.369934000000001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14.996800250469631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0.62686625046963051</v>
      </c>
      <c r="BB35">
        <f t="shared" si="0"/>
        <v>14.369934000000001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14.996800250469631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0.62686625046963051</v>
      </c>
      <c r="BB36">
        <f t="shared" si="0"/>
        <v>14.369934000000001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14.996800250469631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0.62686625046963051</v>
      </c>
      <c r="BB37">
        <f t="shared" si="0"/>
        <v>14.369934000000001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14.996800250469631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0.62686625046963051</v>
      </c>
      <c r="BB38">
        <f t="shared" si="0"/>
        <v>14.369934000000001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14.996800250469631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0.62686625046963051</v>
      </c>
      <c r="BB39">
        <f t="shared" si="0"/>
        <v>14.369934000000001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14.996800250469631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0.62686625046963051</v>
      </c>
      <c r="BB40">
        <f t="shared" si="0"/>
        <v>14.369934000000001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14.996800250469631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0.62686625046963051</v>
      </c>
      <c r="BB41">
        <f t="shared" si="0"/>
        <v>14.369934000000001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14.996800250469631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0.62686625046963051</v>
      </c>
      <c r="BB42">
        <f t="shared" si="0"/>
        <v>14.369934000000001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14.996800250469631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0.62686625046963051</v>
      </c>
      <c r="BB43">
        <f t="shared" si="0"/>
        <v>14.369934000000001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14.996800250469631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0.62686625046963051</v>
      </c>
      <c r="BB44">
        <f t="shared" si="0"/>
        <v>14.369934000000001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14.996800250469631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0.62686625046963051</v>
      </c>
      <c r="BB45">
        <f t="shared" si="0"/>
        <v>14.369934000000001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14.996800250469631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0.62686625046963051</v>
      </c>
      <c r="BB46">
        <f t="shared" si="0"/>
        <v>14.369934000000001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14.996800250469631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0.62686625046963051</v>
      </c>
      <c r="BB47">
        <f t="shared" si="0"/>
        <v>14.369934000000001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14.996800250469631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0.62686625046963051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14.996800250469631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0.62686625046963051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14.996800250469631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0.62686625046963051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14.996800250469631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0.62686625046963051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14.996800250469631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0.62686625046963051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14.996800250469631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0.62686625046963051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14.996800250469631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0.62686625046963051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14.996800250469631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0.62686625046963051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14.996800250469631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0.62686625046963051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14.996800250469631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0.62686625046963051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14.996800250469631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0.62686625046963051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14.996800250469631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0.62686625046963051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14.996800250469631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0.62686625046963051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14.996800250469631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0.62686625046963051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14.996800250469631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0.62686625046963051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14.996800250469631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0.62686625046963051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14.996800250469631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0.62686625046963051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14.996800250469631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0.62686625046963051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14.996800250469631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0.62686625046963051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14.996800250469631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0.62686625046963051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14.996800250469631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0.62686625046963051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14.996800250469631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0.62686625046963051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14.996800250469631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0.62686625046963051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14.996800250469631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0.62686625046963051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14.996800250469631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0.62686625046963051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14.996800250469631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0.62686625046963051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14.996800250469631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0.62686625046963051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14.996800250469631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0.62686625046963051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14.996800250469631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0.62686625046963051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14.996800250469631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0.62686625046963051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14.996800250469631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0.62686625046963051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14.996800250469631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0.62686625046963051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14.996800250469631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0.62686625046963051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14.996800250469631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0.62686625046963051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14.996800250469631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0.62686625046963051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14.996800250469631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0.62686625046963051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14.996800250469631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0.62686625046963051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14.996800250469631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0.62686625046963051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14.996800250469631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0.62686625046963051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14.996800250469631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0.62686625046963051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14.996800250469631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0.62686625046963051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14.996800250469631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0.62686625046963051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14.996800250469631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0.62686625046963051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14.996800250469631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0.62686625046963051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14.996800250469631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0.62686625046963051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14.996800250469631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0.62686625046963051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14.996800250469631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0.62686625046963051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14.996800250469631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0.62686625046963051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14.996800250469631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0.62686625046963051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14.923225840116887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0.6237908401168859</v>
      </c>
      <c r="BB97">
        <f t="shared" si="1"/>
        <v>14.299435000000001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14.996800250469631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0.62686625046963051</v>
      </c>
      <c r="BB98">
        <f t="shared" si="1"/>
        <v>14.369934000000001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0.35382115033395994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1.4789724083959534E-2</v>
      </c>
      <c r="BB99">
        <f t="shared" si="1"/>
        <v>0.33903142625000043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60.16</v>
      </c>
      <c r="N3" s="206">
        <v>49.1</v>
      </c>
      <c r="O3" s="206">
        <v>69.290000000000006</v>
      </c>
      <c r="P3" s="206">
        <v>23.29</v>
      </c>
      <c r="Q3" s="206">
        <v>3.75</v>
      </c>
      <c r="R3" s="206">
        <v>7.66</v>
      </c>
      <c r="S3" s="206">
        <v>5.16</v>
      </c>
      <c r="T3" s="206">
        <v>0</v>
      </c>
      <c r="U3" s="206">
        <v>39.68</v>
      </c>
      <c r="V3" s="206">
        <v>0</v>
      </c>
      <c r="W3" s="206">
        <v>4.79</v>
      </c>
      <c r="X3" s="206">
        <v>14.37</v>
      </c>
      <c r="Y3" s="206">
        <v>0</v>
      </c>
      <c r="Z3" s="206">
        <v>52.7</v>
      </c>
      <c r="AA3" s="206">
        <v>14.37</v>
      </c>
      <c r="AB3" s="206">
        <v>0</v>
      </c>
      <c r="AC3" s="206">
        <v>15.62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82.26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60.16</v>
      </c>
      <c r="N4" s="206">
        <v>49.1</v>
      </c>
      <c r="O4" s="206">
        <v>69.290000000000006</v>
      </c>
      <c r="P4" s="206">
        <v>23.29</v>
      </c>
      <c r="Q4" s="206">
        <v>3.75</v>
      </c>
      <c r="R4" s="206">
        <v>7.66</v>
      </c>
      <c r="S4" s="206">
        <v>5.16</v>
      </c>
      <c r="T4" s="206">
        <v>0</v>
      </c>
      <c r="U4" s="206">
        <v>39.68</v>
      </c>
      <c r="V4" s="206">
        <v>0</v>
      </c>
      <c r="W4" s="206">
        <v>4.79</v>
      </c>
      <c r="X4" s="206">
        <v>14.37</v>
      </c>
      <c r="Y4" s="206">
        <v>0</v>
      </c>
      <c r="Z4" s="206">
        <v>52.7</v>
      </c>
      <c r="AA4" s="206">
        <v>14.37</v>
      </c>
      <c r="AB4" s="206">
        <v>0</v>
      </c>
      <c r="AC4" s="206">
        <v>15.62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82.26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60.16</v>
      </c>
      <c r="N5" s="206">
        <v>49.1</v>
      </c>
      <c r="O5" s="206">
        <v>69.290000000000006</v>
      </c>
      <c r="P5" s="206">
        <v>23.29</v>
      </c>
      <c r="Q5" s="206">
        <v>3.75</v>
      </c>
      <c r="R5" s="206">
        <v>8</v>
      </c>
      <c r="S5" s="206">
        <v>5.34</v>
      </c>
      <c r="T5" s="206">
        <v>0</v>
      </c>
      <c r="U5" s="206">
        <v>39.68</v>
      </c>
      <c r="V5" s="206">
        <v>0</v>
      </c>
      <c r="W5" s="206">
        <v>4.79</v>
      </c>
      <c r="X5" s="206">
        <v>14.37</v>
      </c>
      <c r="Y5" s="206">
        <v>0</v>
      </c>
      <c r="Z5" s="206">
        <v>52.7</v>
      </c>
      <c r="AA5" s="206">
        <v>14.37</v>
      </c>
      <c r="AB5" s="206">
        <v>0</v>
      </c>
      <c r="AC5" s="206">
        <v>15.62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82.26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60.16</v>
      </c>
      <c r="N6" s="206">
        <v>49.1</v>
      </c>
      <c r="O6" s="206">
        <v>69.290000000000006</v>
      </c>
      <c r="P6" s="206">
        <v>23.29</v>
      </c>
      <c r="Q6" s="206">
        <v>3.75</v>
      </c>
      <c r="R6" s="206">
        <v>8</v>
      </c>
      <c r="S6" s="206">
        <v>5.34</v>
      </c>
      <c r="T6" s="206">
        <v>0</v>
      </c>
      <c r="U6" s="206">
        <v>39.68</v>
      </c>
      <c r="V6" s="206">
        <v>0</v>
      </c>
      <c r="W6" s="206">
        <v>4.79</v>
      </c>
      <c r="X6" s="206">
        <v>14.37</v>
      </c>
      <c r="Y6" s="206">
        <v>0</v>
      </c>
      <c r="Z6" s="206">
        <v>52.7</v>
      </c>
      <c r="AA6" s="206">
        <v>14.37</v>
      </c>
      <c r="AB6" s="206">
        <v>0</v>
      </c>
      <c r="AC6" s="206">
        <v>15.62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82.26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60.16</v>
      </c>
      <c r="N7" s="206">
        <v>49.1</v>
      </c>
      <c r="O7" s="206">
        <v>69.290000000000006</v>
      </c>
      <c r="P7" s="206">
        <v>23.29</v>
      </c>
      <c r="Q7" s="206">
        <v>3.75</v>
      </c>
      <c r="R7" s="206">
        <v>8</v>
      </c>
      <c r="S7" s="206">
        <v>5.34</v>
      </c>
      <c r="T7" s="206">
        <v>0</v>
      </c>
      <c r="U7" s="206">
        <v>39.68</v>
      </c>
      <c r="V7" s="206">
        <v>0</v>
      </c>
      <c r="W7" s="206">
        <v>4.79</v>
      </c>
      <c r="X7" s="206">
        <v>14.37</v>
      </c>
      <c r="Y7" s="206">
        <v>0</v>
      </c>
      <c r="Z7" s="206">
        <v>52.7</v>
      </c>
      <c r="AA7" s="206">
        <v>14.37</v>
      </c>
      <c r="AB7" s="206">
        <v>0</v>
      </c>
      <c r="AC7" s="206">
        <v>15.62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60.16</v>
      </c>
      <c r="N8" s="206">
        <v>49.1</v>
      </c>
      <c r="O8" s="206">
        <v>69.290000000000006</v>
      </c>
      <c r="P8" s="206">
        <v>23.29</v>
      </c>
      <c r="Q8" s="206">
        <v>3.75</v>
      </c>
      <c r="R8" s="206">
        <v>8.9600000000000009</v>
      </c>
      <c r="S8" s="206">
        <v>5.34</v>
      </c>
      <c r="T8" s="206">
        <v>0</v>
      </c>
      <c r="U8" s="206">
        <v>39.68</v>
      </c>
      <c r="V8" s="206">
        <v>0</v>
      </c>
      <c r="W8" s="206">
        <v>4.79</v>
      </c>
      <c r="X8" s="206">
        <v>14.37</v>
      </c>
      <c r="Y8" s="206">
        <v>0</v>
      </c>
      <c r="Z8" s="206">
        <v>52.7</v>
      </c>
      <c r="AA8" s="206">
        <v>14.37</v>
      </c>
      <c r="AB8" s="206">
        <v>0</v>
      </c>
      <c r="AC8" s="206">
        <v>15.62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60.16</v>
      </c>
      <c r="N9" s="206">
        <v>49.1</v>
      </c>
      <c r="O9" s="206">
        <v>69.290000000000006</v>
      </c>
      <c r="P9" s="206">
        <v>23.29</v>
      </c>
      <c r="Q9" s="206">
        <v>3.75</v>
      </c>
      <c r="R9" s="206">
        <v>8.9600000000000009</v>
      </c>
      <c r="S9" s="206">
        <v>5.34</v>
      </c>
      <c r="T9" s="206">
        <v>0</v>
      </c>
      <c r="U9" s="206">
        <v>39.68</v>
      </c>
      <c r="V9" s="206">
        <v>0</v>
      </c>
      <c r="W9" s="206">
        <v>4.79</v>
      </c>
      <c r="X9" s="206">
        <v>14.37</v>
      </c>
      <c r="Y9" s="206">
        <v>0</v>
      </c>
      <c r="Z9" s="206">
        <v>52.7</v>
      </c>
      <c r="AA9" s="206">
        <v>14.37</v>
      </c>
      <c r="AB9" s="206">
        <v>0</v>
      </c>
      <c r="AC9" s="206">
        <v>15.62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60.16</v>
      </c>
      <c r="N10" s="206">
        <v>49.1</v>
      </c>
      <c r="O10" s="206">
        <v>69.290000000000006</v>
      </c>
      <c r="P10" s="206">
        <v>23.29</v>
      </c>
      <c r="Q10" s="206">
        <v>4.37</v>
      </c>
      <c r="R10" s="206">
        <v>8.9600000000000009</v>
      </c>
      <c r="S10" s="206">
        <v>5.34</v>
      </c>
      <c r="T10" s="206">
        <v>0</v>
      </c>
      <c r="U10" s="206">
        <v>39.68</v>
      </c>
      <c r="V10" s="206">
        <v>0</v>
      </c>
      <c r="W10" s="206">
        <v>4.79</v>
      </c>
      <c r="X10" s="206">
        <v>14.37</v>
      </c>
      <c r="Y10" s="206">
        <v>0</v>
      </c>
      <c r="Z10" s="206">
        <v>52.7</v>
      </c>
      <c r="AA10" s="206">
        <v>14.37</v>
      </c>
      <c r="AB10" s="206">
        <v>0</v>
      </c>
      <c r="AC10" s="206">
        <v>15.62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26.57</v>
      </c>
      <c r="N11" s="206">
        <v>24.45</v>
      </c>
      <c r="O11" s="206">
        <v>69.290000000000006</v>
      </c>
      <c r="P11" s="206">
        <v>23.29</v>
      </c>
      <c r="Q11" s="206">
        <v>4.74</v>
      </c>
      <c r="R11" s="206">
        <v>9.1199999999999992</v>
      </c>
      <c r="S11" s="206">
        <v>5.58</v>
      </c>
      <c r="T11" s="206">
        <v>0</v>
      </c>
      <c r="U11" s="206">
        <v>39.68</v>
      </c>
      <c r="V11" s="206">
        <v>0</v>
      </c>
      <c r="W11" s="206">
        <v>4.79</v>
      </c>
      <c r="X11" s="206">
        <v>14.37</v>
      </c>
      <c r="Y11" s="206">
        <v>0</v>
      </c>
      <c r="Z11" s="206">
        <v>52.7</v>
      </c>
      <c r="AA11" s="206">
        <v>14.37</v>
      </c>
      <c r="AB11" s="206">
        <v>0</v>
      </c>
      <c r="AC11" s="206">
        <v>15.62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19.32</v>
      </c>
      <c r="N12" s="206">
        <v>19.18</v>
      </c>
      <c r="O12" s="206">
        <v>69.290000000000006</v>
      </c>
      <c r="P12" s="206">
        <v>23.29</v>
      </c>
      <c r="Q12" s="206">
        <v>4.74</v>
      </c>
      <c r="R12" s="206">
        <v>9.1199999999999992</v>
      </c>
      <c r="S12" s="206">
        <v>5.58</v>
      </c>
      <c r="T12" s="206">
        <v>0</v>
      </c>
      <c r="U12" s="206">
        <v>39.68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14.37</v>
      </c>
      <c r="AB12" s="206">
        <v>0</v>
      </c>
      <c r="AC12" s="206">
        <v>15.62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19.309999999999999</v>
      </c>
      <c r="N13" s="206">
        <v>19.170000000000002</v>
      </c>
      <c r="O13" s="206">
        <v>69.290000000000006</v>
      </c>
      <c r="P13" s="206">
        <v>23.29</v>
      </c>
      <c r="Q13" s="206">
        <v>4.74</v>
      </c>
      <c r="R13" s="206">
        <v>8.9600000000000009</v>
      </c>
      <c r="S13" s="206">
        <v>5.58</v>
      </c>
      <c r="T13" s="206">
        <v>0</v>
      </c>
      <c r="U13" s="206">
        <v>39.25</v>
      </c>
      <c r="V13" s="206">
        <v>0</v>
      </c>
      <c r="W13" s="206">
        <v>4.79</v>
      </c>
      <c r="X13" s="206">
        <v>14.37</v>
      </c>
      <c r="Y13" s="206">
        <v>0</v>
      </c>
      <c r="Z13" s="206">
        <v>52.7</v>
      </c>
      <c r="AA13" s="206">
        <v>14.37</v>
      </c>
      <c r="AB13" s="206">
        <v>0</v>
      </c>
      <c r="AC13" s="206">
        <v>15.62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19.350000000000001</v>
      </c>
      <c r="N14" s="206">
        <v>19.170000000000002</v>
      </c>
      <c r="O14" s="206">
        <v>69.290000000000006</v>
      </c>
      <c r="P14" s="206">
        <v>23.29</v>
      </c>
      <c r="Q14" s="206">
        <v>4.74</v>
      </c>
      <c r="R14" s="206">
        <v>8.9600000000000009</v>
      </c>
      <c r="S14" s="206">
        <v>5.58</v>
      </c>
      <c r="T14" s="206">
        <v>0</v>
      </c>
      <c r="U14" s="206">
        <v>39.25</v>
      </c>
      <c r="V14" s="206">
        <v>0</v>
      </c>
      <c r="W14" s="206">
        <v>4.79</v>
      </c>
      <c r="X14" s="206">
        <v>14.37</v>
      </c>
      <c r="Y14" s="206">
        <v>0</v>
      </c>
      <c r="Z14" s="206">
        <v>52.7</v>
      </c>
      <c r="AA14" s="206">
        <v>14.37</v>
      </c>
      <c r="AB14" s="206">
        <v>0</v>
      </c>
      <c r="AC14" s="206">
        <v>15.62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19.309999999999999</v>
      </c>
      <c r="N15" s="206">
        <v>19.170000000000002</v>
      </c>
      <c r="O15" s="206">
        <v>69.290000000000006</v>
      </c>
      <c r="P15" s="206">
        <v>23.29</v>
      </c>
      <c r="Q15" s="206">
        <v>4.74</v>
      </c>
      <c r="R15" s="206">
        <v>8.9600000000000009</v>
      </c>
      <c r="S15" s="206">
        <v>5.58</v>
      </c>
      <c r="T15" s="206">
        <v>0</v>
      </c>
      <c r="U15" s="206">
        <v>39.25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14.37</v>
      </c>
      <c r="AB15" s="206">
        <v>0</v>
      </c>
      <c r="AC15" s="206">
        <v>15.62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19.309999999999999</v>
      </c>
      <c r="N16" s="206">
        <v>19.170000000000002</v>
      </c>
      <c r="O16" s="206">
        <v>69.290000000000006</v>
      </c>
      <c r="P16" s="206">
        <v>23.29</v>
      </c>
      <c r="Q16" s="206">
        <v>4.74</v>
      </c>
      <c r="R16" s="206">
        <v>8.9600000000000009</v>
      </c>
      <c r="S16" s="206">
        <v>5.58</v>
      </c>
      <c r="T16" s="206">
        <v>0</v>
      </c>
      <c r="U16" s="206">
        <v>39.25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14.37</v>
      </c>
      <c r="AB16" s="206">
        <v>0</v>
      </c>
      <c r="AC16" s="206">
        <v>15.62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18.64</v>
      </c>
      <c r="N17" s="206">
        <v>18.37</v>
      </c>
      <c r="O17" s="206">
        <v>69.290000000000006</v>
      </c>
      <c r="P17" s="206">
        <v>23.29</v>
      </c>
      <c r="Q17" s="206">
        <v>4.8</v>
      </c>
      <c r="R17" s="206">
        <v>9.0500000000000007</v>
      </c>
      <c r="S17" s="206">
        <v>5.62</v>
      </c>
      <c r="T17" s="206">
        <v>0</v>
      </c>
      <c r="U17" s="206">
        <v>39.25</v>
      </c>
      <c r="V17" s="206">
        <v>0</v>
      </c>
      <c r="W17" s="206">
        <v>4.59</v>
      </c>
      <c r="X17" s="206">
        <v>13.77</v>
      </c>
      <c r="Y17" s="206">
        <v>0</v>
      </c>
      <c r="Z17" s="206">
        <v>52.7</v>
      </c>
      <c r="AA17" s="206">
        <v>14.37</v>
      </c>
      <c r="AB17" s="206">
        <v>0</v>
      </c>
      <c r="AC17" s="206">
        <v>15.62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18.64</v>
      </c>
      <c r="N18" s="206">
        <v>18.37</v>
      </c>
      <c r="O18" s="206">
        <v>69.290000000000006</v>
      </c>
      <c r="P18" s="206">
        <v>23.29</v>
      </c>
      <c r="Q18" s="206">
        <v>4.8</v>
      </c>
      <c r="R18" s="206">
        <v>9.0500000000000007</v>
      </c>
      <c r="S18" s="206">
        <v>5.62</v>
      </c>
      <c r="T18" s="206">
        <v>0</v>
      </c>
      <c r="U18" s="206">
        <v>39.25</v>
      </c>
      <c r="V18" s="206">
        <v>0</v>
      </c>
      <c r="W18" s="206">
        <v>4.59</v>
      </c>
      <c r="X18" s="206">
        <v>13.77</v>
      </c>
      <c r="Y18" s="206">
        <v>0</v>
      </c>
      <c r="Z18" s="206">
        <v>52.7</v>
      </c>
      <c r="AA18" s="206">
        <v>14.37</v>
      </c>
      <c r="AB18" s="206">
        <v>0</v>
      </c>
      <c r="AC18" s="206">
        <v>15.62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28.75</v>
      </c>
      <c r="N19" s="206">
        <v>23.96</v>
      </c>
      <c r="O19" s="206">
        <v>69.290000000000006</v>
      </c>
      <c r="P19" s="206">
        <v>23.29</v>
      </c>
      <c r="Q19" s="206">
        <v>4.8</v>
      </c>
      <c r="R19" s="206">
        <v>9.0500000000000007</v>
      </c>
      <c r="S19" s="206">
        <v>5.62</v>
      </c>
      <c r="T19" s="206">
        <v>0</v>
      </c>
      <c r="U19" s="206">
        <v>39.25</v>
      </c>
      <c r="V19" s="206">
        <v>0</v>
      </c>
      <c r="W19" s="206">
        <v>4.59</v>
      </c>
      <c r="X19" s="206">
        <v>13.77</v>
      </c>
      <c r="Y19" s="206">
        <v>0</v>
      </c>
      <c r="Z19" s="206">
        <v>52.7</v>
      </c>
      <c r="AA19" s="206">
        <v>14.37</v>
      </c>
      <c r="AB19" s="206">
        <v>0</v>
      </c>
      <c r="AC19" s="206">
        <v>15.62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28.75</v>
      </c>
      <c r="N20" s="206">
        <v>23.96</v>
      </c>
      <c r="O20" s="206">
        <v>69.290000000000006</v>
      </c>
      <c r="P20" s="206">
        <v>23.29</v>
      </c>
      <c r="Q20" s="206">
        <v>4.79</v>
      </c>
      <c r="R20" s="206">
        <v>8.91</v>
      </c>
      <c r="S20" s="206">
        <v>5.47</v>
      </c>
      <c r="T20" s="206">
        <v>0</v>
      </c>
      <c r="U20" s="206">
        <v>39.25</v>
      </c>
      <c r="V20" s="206">
        <v>0</v>
      </c>
      <c r="W20" s="206">
        <v>4.59</v>
      </c>
      <c r="X20" s="206">
        <v>13.77</v>
      </c>
      <c r="Y20" s="206">
        <v>0</v>
      </c>
      <c r="Z20" s="206">
        <v>52.7</v>
      </c>
      <c r="AA20" s="206">
        <v>14.37</v>
      </c>
      <c r="AB20" s="206">
        <v>0</v>
      </c>
      <c r="AC20" s="206">
        <v>15.62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28.75</v>
      </c>
      <c r="N21" s="206">
        <v>23.96</v>
      </c>
      <c r="O21" s="206">
        <v>69.290000000000006</v>
      </c>
      <c r="P21" s="206">
        <v>23.29</v>
      </c>
      <c r="Q21" s="206">
        <v>4.8</v>
      </c>
      <c r="R21" s="206">
        <v>9.18</v>
      </c>
      <c r="S21" s="206">
        <v>5.61</v>
      </c>
      <c r="T21" s="206">
        <v>0</v>
      </c>
      <c r="U21" s="206">
        <v>39.25</v>
      </c>
      <c r="V21" s="206">
        <v>0</v>
      </c>
      <c r="W21" s="206">
        <v>4.59</v>
      </c>
      <c r="X21" s="206">
        <v>13.77</v>
      </c>
      <c r="Y21" s="206">
        <v>0</v>
      </c>
      <c r="Z21" s="206">
        <v>52.7</v>
      </c>
      <c r="AA21" s="206">
        <v>14.37</v>
      </c>
      <c r="AB21" s="206">
        <v>0</v>
      </c>
      <c r="AC21" s="206">
        <v>15.62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28.75</v>
      </c>
      <c r="N22" s="206">
        <v>23.96</v>
      </c>
      <c r="O22" s="206">
        <v>69.290000000000006</v>
      </c>
      <c r="P22" s="206">
        <v>23.29</v>
      </c>
      <c r="Q22" s="206">
        <v>4.8</v>
      </c>
      <c r="R22" s="206">
        <v>9.18</v>
      </c>
      <c r="S22" s="206">
        <v>5.61</v>
      </c>
      <c r="T22" s="206">
        <v>0</v>
      </c>
      <c r="U22" s="206">
        <v>39.25</v>
      </c>
      <c r="V22" s="206">
        <v>0</v>
      </c>
      <c r="W22" s="206">
        <v>4.59</v>
      </c>
      <c r="X22" s="206">
        <v>13.77</v>
      </c>
      <c r="Y22" s="206">
        <v>0</v>
      </c>
      <c r="Z22" s="206">
        <v>52.7</v>
      </c>
      <c r="AA22" s="206">
        <v>14.37</v>
      </c>
      <c r="AB22" s="206">
        <v>0</v>
      </c>
      <c r="AC22" s="206">
        <v>15.62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44.8</v>
      </c>
      <c r="N23" s="206">
        <v>44.28</v>
      </c>
      <c r="O23" s="206">
        <v>69.290000000000006</v>
      </c>
      <c r="P23" s="206">
        <v>23.29</v>
      </c>
      <c r="Q23" s="206">
        <v>4.79</v>
      </c>
      <c r="R23" s="206">
        <v>8.3000000000000007</v>
      </c>
      <c r="S23" s="206">
        <v>5.25</v>
      </c>
      <c r="T23" s="206">
        <v>0</v>
      </c>
      <c r="U23" s="206">
        <v>39.25</v>
      </c>
      <c r="V23" s="206">
        <v>0</v>
      </c>
      <c r="W23" s="206">
        <v>4.59</v>
      </c>
      <c r="X23" s="206">
        <v>13.77</v>
      </c>
      <c r="Y23" s="206">
        <v>0</v>
      </c>
      <c r="Z23" s="206">
        <v>52.7</v>
      </c>
      <c r="AA23" s="206">
        <v>14.37</v>
      </c>
      <c r="AB23" s="206">
        <v>0</v>
      </c>
      <c r="AC23" s="206">
        <v>16.45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80.03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56.05</v>
      </c>
      <c r="N24" s="206">
        <v>49.1</v>
      </c>
      <c r="O24" s="206">
        <v>69.290000000000006</v>
      </c>
      <c r="P24" s="206">
        <v>23.29</v>
      </c>
      <c r="Q24" s="206">
        <v>4.79</v>
      </c>
      <c r="R24" s="206">
        <v>7.66</v>
      </c>
      <c r="S24" s="206">
        <v>5.25</v>
      </c>
      <c r="T24" s="206">
        <v>0</v>
      </c>
      <c r="U24" s="206">
        <v>39.25</v>
      </c>
      <c r="V24" s="206">
        <v>0</v>
      </c>
      <c r="W24" s="206">
        <v>4.59</v>
      </c>
      <c r="X24" s="206">
        <v>13.77</v>
      </c>
      <c r="Y24" s="206">
        <v>0</v>
      </c>
      <c r="Z24" s="206">
        <v>52.7</v>
      </c>
      <c r="AA24" s="206">
        <v>14.37</v>
      </c>
      <c r="AB24" s="206">
        <v>0</v>
      </c>
      <c r="AC24" s="206">
        <v>16.45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80.03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60.16</v>
      </c>
      <c r="N25" s="206">
        <v>49.1</v>
      </c>
      <c r="O25" s="206">
        <v>69.290000000000006</v>
      </c>
      <c r="P25" s="206">
        <v>23.29</v>
      </c>
      <c r="Q25" s="206">
        <v>4.79</v>
      </c>
      <c r="R25" s="206">
        <v>7.66</v>
      </c>
      <c r="S25" s="206">
        <v>5.25</v>
      </c>
      <c r="T25" s="206">
        <v>0</v>
      </c>
      <c r="U25" s="206">
        <v>38.380000000000003</v>
      </c>
      <c r="V25" s="206">
        <v>0</v>
      </c>
      <c r="W25" s="206">
        <v>4.59</v>
      </c>
      <c r="X25" s="206">
        <v>13.77</v>
      </c>
      <c r="Y25" s="206">
        <v>0</v>
      </c>
      <c r="Z25" s="206">
        <v>52.7</v>
      </c>
      <c r="AA25" s="206">
        <v>14.37</v>
      </c>
      <c r="AB25" s="206">
        <v>0</v>
      </c>
      <c r="AC25" s="206">
        <v>16.45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80.03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60.16</v>
      </c>
      <c r="N26" s="206">
        <v>49.1</v>
      </c>
      <c r="O26" s="206">
        <v>69.290000000000006</v>
      </c>
      <c r="P26" s="206">
        <v>23.29</v>
      </c>
      <c r="Q26" s="206">
        <v>3.36</v>
      </c>
      <c r="R26" s="206">
        <v>7.38</v>
      </c>
      <c r="S26" s="206">
        <v>5</v>
      </c>
      <c r="T26" s="206">
        <v>0</v>
      </c>
      <c r="U26" s="206">
        <v>38.380000000000003</v>
      </c>
      <c r="V26" s="206">
        <v>0</v>
      </c>
      <c r="W26" s="206">
        <v>4.59</v>
      </c>
      <c r="X26" s="206">
        <v>13.77</v>
      </c>
      <c r="Y26" s="206">
        <v>0</v>
      </c>
      <c r="Z26" s="206">
        <v>52.7</v>
      </c>
      <c r="AA26" s="206">
        <v>14.37</v>
      </c>
      <c r="AB26" s="206">
        <v>0</v>
      </c>
      <c r="AC26" s="206">
        <v>16.45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80.03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317.10000000000002</v>
      </c>
      <c r="L27" s="206">
        <v>0</v>
      </c>
      <c r="M27" s="206">
        <v>60.16</v>
      </c>
      <c r="N27" s="206">
        <v>49.1</v>
      </c>
      <c r="O27" s="206">
        <v>69.290000000000006</v>
      </c>
      <c r="P27" s="206">
        <v>23.29</v>
      </c>
      <c r="Q27" s="206">
        <v>5.99</v>
      </c>
      <c r="R27" s="206">
        <v>11.1</v>
      </c>
      <c r="S27" s="206">
        <v>10.09</v>
      </c>
      <c r="T27" s="206">
        <v>0</v>
      </c>
      <c r="U27" s="206">
        <v>38.380000000000003</v>
      </c>
      <c r="V27" s="206">
        <v>4.6900000000000004</v>
      </c>
      <c r="W27" s="206">
        <v>11.58</v>
      </c>
      <c r="X27" s="206">
        <v>46.26</v>
      </c>
      <c r="Y27" s="206">
        <v>0</v>
      </c>
      <c r="Z27" s="206">
        <v>89.76</v>
      </c>
      <c r="AA27" s="206">
        <v>33.67</v>
      </c>
      <c r="AB27" s="206">
        <v>0</v>
      </c>
      <c r="AC27" s="206">
        <v>16.45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80.03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0.02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379.45</v>
      </c>
      <c r="L28" s="206">
        <v>0</v>
      </c>
      <c r="M28" s="206">
        <v>60.16</v>
      </c>
      <c r="N28" s="206">
        <v>49.1</v>
      </c>
      <c r="O28" s="206">
        <v>69.290000000000006</v>
      </c>
      <c r="P28" s="206">
        <v>23.29</v>
      </c>
      <c r="Q28" s="206">
        <v>9.07</v>
      </c>
      <c r="R28" s="206">
        <v>14.91</v>
      </c>
      <c r="S28" s="206">
        <v>10.96</v>
      </c>
      <c r="T28" s="206">
        <v>0</v>
      </c>
      <c r="U28" s="206">
        <v>38.380000000000003</v>
      </c>
      <c r="V28" s="206">
        <v>7.35</v>
      </c>
      <c r="W28" s="206">
        <v>9.4600000000000009</v>
      </c>
      <c r="X28" s="206">
        <v>50.82</v>
      </c>
      <c r="Y28" s="206">
        <v>0</v>
      </c>
      <c r="Z28" s="206">
        <v>111.67</v>
      </c>
      <c r="AA28" s="206">
        <v>33.67</v>
      </c>
      <c r="AB28" s="206">
        <v>0</v>
      </c>
      <c r="AC28" s="206">
        <v>14.29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80.03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401.49</v>
      </c>
      <c r="L29" s="206">
        <v>0</v>
      </c>
      <c r="M29" s="206">
        <v>60.16</v>
      </c>
      <c r="N29" s="206">
        <v>49.1</v>
      </c>
      <c r="O29" s="206">
        <v>69.290000000000006</v>
      </c>
      <c r="P29" s="206">
        <v>23.29</v>
      </c>
      <c r="Q29" s="206">
        <v>9.07</v>
      </c>
      <c r="R29" s="206">
        <v>17.57</v>
      </c>
      <c r="S29" s="206">
        <v>10.96</v>
      </c>
      <c r="T29" s="206">
        <v>0</v>
      </c>
      <c r="U29" s="206">
        <v>38.380000000000003</v>
      </c>
      <c r="V29" s="206">
        <v>7.64</v>
      </c>
      <c r="W29" s="206">
        <v>10.92</v>
      </c>
      <c r="X29" s="206">
        <v>62.08</v>
      </c>
      <c r="Y29" s="206">
        <v>0</v>
      </c>
      <c r="Z29" s="206">
        <v>111.67</v>
      </c>
      <c r="AA29" s="206">
        <v>33.67</v>
      </c>
      <c r="AB29" s="206">
        <v>0</v>
      </c>
      <c r="AC29" s="206">
        <v>16.45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75.349999999999994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430.23</v>
      </c>
      <c r="L30" s="206">
        <v>0</v>
      </c>
      <c r="M30" s="206">
        <v>60.16</v>
      </c>
      <c r="N30" s="206">
        <v>49.1</v>
      </c>
      <c r="O30" s="206">
        <v>69.290000000000006</v>
      </c>
      <c r="P30" s="206">
        <v>23.29</v>
      </c>
      <c r="Q30" s="206">
        <v>9.07</v>
      </c>
      <c r="R30" s="206">
        <v>17.57</v>
      </c>
      <c r="S30" s="206">
        <v>10.96</v>
      </c>
      <c r="T30" s="206">
        <v>0</v>
      </c>
      <c r="U30" s="206">
        <v>38.380000000000003</v>
      </c>
      <c r="V30" s="206">
        <v>7.64</v>
      </c>
      <c r="W30" s="206">
        <v>10.92</v>
      </c>
      <c r="X30" s="206">
        <v>62.08</v>
      </c>
      <c r="Y30" s="206">
        <v>0</v>
      </c>
      <c r="Z30" s="206">
        <v>111.67</v>
      </c>
      <c r="AA30" s="206">
        <v>33.67</v>
      </c>
      <c r="AB30" s="206">
        <v>0</v>
      </c>
      <c r="AC30" s="206">
        <v>16.45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75.349999999999994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1.29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421.61</v>
      </c>
      <c r="L31" s="206">
        <v>0</v>
      </c>
      <c r="M31" s="206">
        <v>60.16</v>
      </c>
      <c r="N31" s="206">
        <v>49.1</v>
      </c>
      <c r="O31" s="206">
        <v>69.290000000000006</v>
      </c>
      <c r="P31" s="206">
        <v>23.29</v>
      </c>
      <c r="Q31" s="206">
        <v>9.07</v>
      </c>
      <c r="R31" s="206">
        <v>17.57</v>
      </c>
      <c r="S31" s="206">
        <v>10.96</v>
      </c>
      <c r="T31" s="206">
        <v>0</v>
      </c>
      <c r="U31" s="206">
        <v>38.380000000000003</v>
      </c>
      <c r="V31" s="206">
        <v>7.64</v>
      </c>
      <c r="W31" s="206">
        <v>9.4600000000000009</v>
      </c>
      <c r="X31" s="206">
        <v>50.83</v>
      </c>
      <c r="Y31" s="206">
        <v>0</v>
      </c>
      <c r="Z31" s="206">
        <v>111.67</v>
      </c>
      <c r="AA31" s="206">
        <v>33.67</v>
      </c>
      <c r="AB31" s="206">
        <v>0</v>
      </c>
      <c r="AC31" s="206">
        <v>16.45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75.349999999999994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5.64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454.19</v>
      </c>
      <c r="L32" s="206">
        <v>0</v>
      </c>
      <c r="M32" s="206">
        <v>60.16</v>
      </c>
      <c r="N32" s="206">
        <v>49.1</v>
      </c>
      <c r="O32" s="206">
        <v>69.290000000000006</v>
      </c>
      <c r="P32" s="206">
        <v>23.29</v>
      </c>
      <c r="Q32" s="206">
        <v>9.07</v>
      </c>
      <c r="R32" s="206">
        <v>17.57</v>
      </c>
      <c r="S32" s="206">
        <v>10.96</v>
      </c>
      <c r="T32" s="206">
        <v>0</v>
      </c>
      <c r="U32" s="206">
        <v>38.380000000000003</v>
      </c>
      <c r="V32" s="206">
        <v>7.64</v>
      </c>
      <c r="W32" s="206">
        <v>9.4600000000000009</v>
      </c>
      <c r="X32" s="206">
        <v>50.83</v>
      </c>
      <c r="Y32" s="206">
        <v>0</v>
      </c>
      <c r="Z32" s="206">
        <v>111.67</v>
      </c>
      <c r="AA32" s="206">
        <v>33.67</v>
      </c>
      <c r="AB32" s="206">
        <v>0</v>
      </c>
      <c r="AC32" s="206">
        <v>16.45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75.349999999999994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11.14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489.83</v>
      </c>
      <c r="L33" s="206">
        <v>0</v>
      </c>
      <c r="M33" s="206">
        <v>60.16</v>
      </c>
      <c r="N33" s="206">
        <v>49.1</v>
      </c>
      <c r="O33" s="206">
        <v>69.290000000000006</v>
      </c>
      <c r="P33" s="206">
        <v>23.29</v>
      </c>
      <c r="Q33" s="206">
        <v>9.07</v>
      </c>
      <c r="R33" s="206">
        <v>17.57</v>
      </c>
      <c r="S33" s="206">
        <v>10.96</v>
      </c>
      <c r="T33" s="206">
        <v>0</v>
      </c>
      <c r="U33" s="206">
        <v>38.380000000000003</v>
      </c>
      <c r="V33" s="206">
        <v>7.64</v>
      </c>
      <c r="W33" s="206">
        <v>8.7799999999999994</v>
      </c>
      <c r="X33" s="206">
        <v>41.39</v>
      </c>
      <c r="Y33" s="206">
        <v>0</v>
      </c>
      <c r="Z33" s="206">
        <v>111.67</v>
      </c>
      <c r="AA33" s="206">
        <v>33.67</v>
      </c>
      <c r="AB33" s="206">
        <v>0</v>
      </c>
      <c r="AC33" s="206">
        <v>16.45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75.349999999999994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475.27</v>
      </c>
      <c r="L34" s="206">
        <v>0</v>
      </c>
      <c r="M34" s="206">
        <v>60.16</v>
      </c>
      <c r="N34" s="206">
        <v>49.1</v>
      </c>
      <c r="O34" s="206">
        <v>69.290000000000006</v>
      </c>
      <c r="P34" s="206">
        <v>23.29</v>
      </c>
      <c r="Q34" s="206">
        <v>9.07</v>
      </c>
      <c r="R34" s="206">
        <v>17.57</v>
      </c>
      <c r="S34" s="206">
        <v>10.96</v>
      </c>
      <c r="T34" s="206">
        <v>0</v>
      </c>
      <c r="U34" s="206">
        <v>38.380000000000003</v>
      </c>
      <c r="V34" s="206">
        <v>7.64</v>
      </c>
      <c r="W34" s="206">
        <v>8.7799999999999994</v>
      </c>
      <c r="X34" s="206">
        <v>41.39</v>
      </c>
      <c r="Y34" s="206">
        <v>0</v>
      </c>
      <c r="Z34" s="206">
        <v>111.67</v>
      </c>
      <c r="AA34" s="206">
        <v>33.67</v>
      </c>
      <c r="AB34" s="206">
        <v>0</v>
      </c>
      <c r="AC34" s="206">
        <v>16.45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75.349999999999994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489.83</v>
      </c>
      <c r="L35" s="206">
        <v>0</v>
      </c>
      <c r="M35" s="206">
        <v>60.16</v>
      </c>
      <c r="N35" s="206">
        <v>49.1</v>
      </c>
      <c r="O35" s="206">
        <v>69.290000000000006</v>
      </c>
      <c r="P35" s="206">
        <v>23.29</v>
      </c>
      <c r="Q35" s="206">
        <v>9.07</v>
      </c>
      <c r="R35" s="206">
        <v>17.57</v>
      </c>
      <c r="S35" s="206">
        <v>10.96</v>
      </c>
      <c r="T35" s="206">
        <v>0</v>
      </c>
      <c r="U35" s="206">
        <v>39.090000000000003</v>
      </c>
      <c r="V35" s="206">
        <v>7.64</v>
      </c>
      <c r="W35" s="206">
        <v>12.33</v>
      </c>
      <c r="X35" s="206">
        <v>41.39</v>
      </c>
      <c r="Y35" s="206">
        <v>0</v>
      </c>
      <c r="Z35" s="206">
        <v>111.67</v>
      </c>
      <c r="AA35" s="206">
        <v>33.67</v>
      </c>
      <c r="AB35" s="206">
        <v>0</v>
      </c>
      <c r="AC35" s="206">
        <v>16.45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80.03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39.5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468.25</v>
      </c>
      <c r="L36" s="206">
        <v>0</v>
      </c>
      <c r="M36" s="206">
        <v>60.16</v>
      </c>
      <c r="N36" s="206">
        <v>49.1</v>
      </c>
      <c r="O36" s="206">
        <v>69.290000000000006</v>
      </c>
      <c r="P36" s="206">
        <v>23.29</v>
      </c>
      <c r="Q36" s="206">
        <v>9.07</v>
      </c>
      <c r="R36" s="206">
        <v>17.57</v>
      </c>
      <c r="S36" s="206">
        <v>10.96</v>
      </c>
      <c r="T36" s="206">
        <v>0</v>
      </c>
      <c r="U36" s="206">
        <v>39.33</v>
      </c>
      <c r="V36" s="206">
        <v>7.64</v>
      </c>
      <c r="W36" s="206">
        <v>12.33</v>
      </c>
      <c r="X36" s="206">
        <v>41.39</v>
      </c>
      <c r="Y36" s="206">
        <v>0</v>
      </c>
      <c r="Z36" s="206">
        <v>111.67</v>
      </c>
      <c r="AA36" s="206">
        <v>33.67</v>
      </c>
      <c r="AB36" s="206">
        <v>0</v>
      </c>
      <c r="AC36" s="206">
        <v>16.45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80.03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39.5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416.51</v>
      </c>
      <c r="L37" s="206">
        <v>0</v>
      </c>
      <c r="M37" s="206">
        <v>60.16</v>
      </c>
      <c r="N37" s="206">
        <v>49.1</v>
      </c>
      <c r="O37" s="206">
        <v>69.290000000000006</v>
      </c>
      <c r="P37" s="206">
        <v>23.29</v>
      </c>
      <c r="Q37" s="206">
        <v>9.07</v>
      </c>
      <c r="R37" s="206">
        <v>17.57</v>
      </c>
      <c r="S37" s="206">
        <v>10.96</v>
      </c>
      <c r="T37" s="206">
        <v>0</v>
      </c>
      <c r="U37" s="206">
        <v>39.33</v>
      </c>
      <c r="V37" s="206">
        <v>7.64</v>
      </c>
      <c r="W37" s="206">
        <v>12.51</v>
      </c>
      <c r="X37" s="206">
        <v>51.46</v>
      </c>
      <c r="Y37" s="206">
        <v>0</v>
      </c>
      <c r="Z37" s="206">
        <v>111.67</v>
      </c>
      <c r="AA37" s="206">
        <v>33.67</v>
      </c>
      <c r="AB37" s="206">
        <v>0</v>
      </c>
      <c r="AC37" s="206">
        <v>16.45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80.03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39.5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439.92</v>
      </c>
      <c r="L38" s="206">
        <v>0</v>
      </c>
      <c r="M38" s="206">
        <v>60.16</v>
      </c>
      <c r="N38" s="206">
        <v>49.1</v>
      </c>
      <c r="O38" s="206">
        <v>69.290000000000006</v>
      </c>
      <c r="P38" s="206">
        <v>23.29</v>
      </c>
      <c r="Q38" s="206">
        <v>9.07</v>
      </c>
      <c r="R38" s="206">
        <v>17.57</v>
      </c>
      <c r="S38" s="206">
        <v>10.96</v>
      </c>
      <c r="T38" s="206">
        <v>0</v>
      </c>
      <c r="U38" s="206">
        <v>39.33</v>
      </c>
      <c r="V38" s="206">
        <v>7.64</v>
      </c>
      <c r="W38" s="206">
        <v>12.51</v>
      </c>
      <c r="X38" s="206">
        <v>51.46</v>
      </c>
      <c r="Y38" s="206">
        <v>0</v>
      </c>
      <c r="Z38" s="206">
        <v>111.67</v>
      </c>
      <c r="AA38" s="206">
        <v>33.67</v>
      </c>
      <c r="AB38" s="206">
        <v>0</v>
      </c>
      <c r="AC38" s="206">
        <v>16.45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80.03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39.5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415.28</v>
      </c>
      <c r="L39" s="206">
        <v>0</v>
      </c>
      <c r="M39" s="206">
        <v>60.16</v>
      </c>
      <c r="N39" s="206">
        <v>49.1</v>
      </c>
      <c r="O39" s="206">
        <v>69.290000000000006</v>
      </c>
      <c r="P39" s="206">
        <v>23.29</v>
      </c>
      <c r="Q39" s="206">
        <v>9.07</v>
      </c>
      <c r="R39" s="206">
        <v>17.57</v>
      </c>
      <c r="S39" s="206">
        <v>10.96</v>
      </c>
      <c r="T39" s="206">
        <v>0</v>
      </c>
      <c r="U39" s="206">
        <v>39.33</v>
      </c>
      <c r="V39" s="206">
        <v>7.64</v>
      </c>
      <c r="W39" s="206">
        <v>12.51</v>
      </c>
      <c r="X39" s="206">
        <v>51.46</v>
      </c>
      <c r="Y39" s="206">
        <v>0</v>
      </c>
      <c r="Z39" s="206">
        <v>111.67</v>
      </c>
      <c r="AA39" s="206">
        <v>25.25</v>
      </c>
      <c r="AB39" s="206">
        <v>0</v>
      </c>
      <c r="AC39" s="206">
        <v>15.62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80.03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39.5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413.84</v>
      </c>
      <c r="L40" s="206">
        <v>0</v>
      </c>
      <c r="M40" s="206">
        <v>60.16</v>
      </c>
      <c r="N40" s="206">
        <v>49.1</v>
      </c>
      <c r="O40" s="206">
        <v>69.290000000000006</v>
      </c>
      <c r="P40" s="206">
        <v>23.29</v>
      </c>
      <c r="Q40" s="206">
        <v>9.07</v>
      </c>
      <c r="R40" s="206">
        <v>17.57</v>
      </c>
      <c r="S40" s="206">
        <v>10.96</v>
      </c>
      <c r="T40" s="206">
        <v>0</v>
      </c>
      <c r="U40" s="206">
        <v>39.33</v>
      </c>
      <c r="V40" s="206">
        <v>7.64</v>
      </c>
      <c r="W40" s="206">
        <v>12.51</v>
      </c>
      <c r="X40" s="206">
        <v>42.02</v>
      </c>
      <c r="Y40" s="206">
        <v>0</v>
      </c>
      <c r="Z40" s="206">
        <v>111.67</v>
      </c>
      <c r="AA40" s="206">
        <v>25.25</v>
      </c>
      <c r="AB40" s="206">
        <v>0</v>
      </c>
      <c r="AC40" s="206">
        <v>15.62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80.03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39.5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417.51</v>
      </c>
      <c r="L41" s="206">
        <v>0</v>
      </c>
      <c r="M41" s="206">
        <v>60.16</v>
      </c>
      <c r="N41" s="206">
        <v>49.1</v>
      </c>
      <c r="O41" s="206">
        <v>69.290000000000006</v>
      </c>
      <c r="P41" s="206">
        <v>23.29</v>
      </c>
      <c r="Q41" s="206">
        <v>9.07</v>
      </c>
      <c r="R41" s="206">
        <v>17.57</v>
      </c>
      <c r="S41" s="206">
        <v>10.96</v>
      </c>
      <c r="T41" s="206">
        <v>0</v>
      </c>
      <c r="U41" s="206">
        <v>39.65</v>
      </c>
      <c r="V41" s="206">
        <v>7.64</v>
      </c>
      <c r="W41" s="206">
        <v>12.51</v>
      </c>
      <c r="X41" s="206">
        <v>42.02</v>
      </c>
      <c r="Y41" s="206">
        <v>0</v>
      </c>
      <c r="Z41" s="206">
        <v>111.67</v>
      </c>
      <c r="AA41" s="206">
        <v>25.25</v>
      </c>
      <c r="AB41" s="206">
        <v>0</v>
      </c>
      <c r="AC41" s="206">
        <v>15.62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82.26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39.5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407.1</v>
      </c>
      <c r="L42" s="206">
        <v>0</v>
      </c>
      <c r="M42" s="206">
        <v>60.16</v>
      </c>
      <c r="N42" s="206">
        <v>49.1</v>
      </c>
      <c r="O42" s="206">
        <v>69.290000000000006</v>
      </c>
      <c r="P42" s="206">
        <v>23.29</v>
      </c>
      <c r="Q42" s="206">
        <v>9.07</v>
      </c>
      <c r="R42" s="206">
        <v>17.57</v>
      </c>
      <c r="S42" s="206">
        <v>10.96</v>
      </c>
      <c r="T42" s="206">
        <v>0</v>
      </c>
      <c r="U42" s="206">
        <v>39.68</v>
      </c>
      <c r="V42" s="206">
        <v>7.64</v>
      </c>
      <c r="W42" s="206">
        <v>12.51</v>
      </c>
      <c r="X42" s="206">
        <v>42.02</v>
      </c>
      <c r="Y42" s="206">
        <v>0</v>
      </c>
      <c r="Z42" s="206">
        <v>111.67</v>
      </c>
      <c r="AA42" s="206">
        <v>25.25</v>
      </c>
      <c r="AB42" s="206">
        <v>0</v>
      </c>
      <c r="AC42" s="206">
        <v>13.57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82.26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39.5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430.36</v>
      </c>
      <c r="L43" s="206">
        <v>0</v>
      </c>
      <c r="M43" s="206">
        <v>60.16</v>
      </c>
      <c r="N43" s="206">
        <v>49.1</v>
      </c>
      <c r="O43" s="206">
        <v>69.290000000000006</v>
      </c>
      <c r="P43" s="206">
        <v>23.29</v>
      </c>
      <c r="Q43" s="206">
        <v>9.07</v>
      </c>
      <c r="R43" s="206">
        <v>17.57</v>
      </c>
      <c r="S43" s="206">
        <v>10.96</v>
      </c>
      <c r="T43" s="206">
        <v>0</v>
      </c>
      <c r="U43" s="206">
        <v>39.68</v>
      </c>
      <c r="V43" s="206">
        <v>7.64</v>
      </c>
      <c r="W43" s="206">
        <v>12.51</v>
      </c>
      <c r="X43" s="206">
        <v>42.02</v>
      </c>
      <c r="Y43" s="206">
        <v>0</v>
      </c>
      <c r="Z43" s="206">
        <v>111.67</v>
      </c>
      <c r="AA43" s="206">
        <v>25.25</v>
      </c>
      <c r="AB43" s="206">
        <v>0</v>
      </c>
      <c r="AC43" s="206">
        <v>14.85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82.26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39.5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406.11</v>
      </c>
      <c r="L44" s="206">
        <v>0</v>
      </c>
      <c r="M44" s="206">
        <v>60.16</v>
      </c>
      <c r="N44" s="206">
        <v>49.1</v>
      </c>
      <c r="O44" s="206">
        <v>69.290000000000006</v>
      </c>
      <c r="P44" s="206">
        <v>23.29</v>
      </c>
      <c r="Q44" s="206">
        <v>9.07</v>
      </c>
      <c r="R44" s="206">
        <v>17.57</v>
      </c>
      <c r="S44" s="206">
        <v>10.96</v>
      </c>
      <c r="T44" s="206">
        <v>0</v>
      </c>
      <c r="U44" s="206">
        <v>39.68</v>
      </c>
      <c r="V44" s="206">
        <v>7.64</v>
      </c>
      <c r="W44" s="206">
        <v>12.51</v>
      </c>
      <c r="X44" s="206">
        <v>51.46</v>
      </c>
      <c r="Y44" s="206">
        <v>0</v>
      </c>
      <c r="Z44" s="206">
        <v>111.67</v>
      </c>
      <c r="AA44" s="206">
        <v>25.25</v>
      </c>
      <c r="AB44" s="206">
        <v>0</v>
      </c>
      <c r="AC44" s="206">
        <v>14.85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82.26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39.5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381.72</v>
      </c>
      <c r="L45" s="206">
        <v>0</v>
      </c>
      <c r="M45" s="206">
        <v>60.16</v>
      </c>
      <c r="N45" s="206">
        <v>49.1</v>
      </c>
      <c r="O45" s="206">
        <v>69.290000000000006</v>
      </c>
      <c r="P45" s="206">
        <v>23.29</v>
      </c>
      <c r="Q45" s="206">
        <v>9.07</v>
      </c>
      <c r="R45" s="206">
        <v>17.57</v>
      </c>
      <c r="S45" s="206">
        <v>10.96</v>
      </c>
      <c r="T45" s="206">
        <v>0</v>
      </c>
      <c r="U45" s="206">
        <v>39.68</v>
      </c>
      <c r="V45" s="206">
        <v>7.64</v>
      </c>
      <c r="W45" s="206">
        <v>12.51</v>
      </c>
      <c r="X45" s="206">
        <v>54.39</v>
      </c>
      <c r="Y45" s="206">
        <v>0</v>
      </c>
      <c r="Z45" s="206">
        <v>111.67</v>
      </c>
      <c r="AA45" s="206">
        <v>25.25</v>
      </c>
      <c r="AB45" s="206">
        <v>0</v>
      </c>
      <c r="AC45" s="206">
        <v>14.85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84.02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39.5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353.98</v>
      </c>
      <c r="L46" s="206">
        <v>0</v>
      </c>
      <c r="M46" s="206">
        <v>60.16</v>
      </c>
      <c r="N46" s="206">
        <v>49.1</v>
      </c>
      <c r="O46" s="206">
        <v>69.290000000000006</v>
      </c>
      <c r="P46" s="206">
        <v>23.29</v>
      </c>
      <c r="Q46" s="206">
        <v>9.07</v>
      </c>
      <c r="R46" s="206">
        <v>17.57</v>
      </c>
      <c r="S46" s="206">
        <v>10.96</v>
      </c>
      <c r="T46" s="206">
        <v>0</v>
      </c>
      <c r="U46" s="206">
        <v>39.68</v>
      </c>
      <c r="V46" s="206">
        <v>7.64</v>
      </c>
      <c r="W46" s="206">
        <v>12.51</v>
      </c>
      <c r="X46" s="206">
        <v>54.39</v>
      </c>
      <c r="Y46" s="206">
        <v>0</v>
      </c>
      <c r="Z46" s="206">
        <v>111.67</v>
      </c>
      <c r="AA46" s="206">
        <v>25.25</v>
      </c>
      <c r="AB46" s="206">
        <v>0</v>
      </c>
      <c r="AC46" s="206">
        <v>14.85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84.02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39.5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384.24</v>
      </c>
      <c r="L47" s="206">
        <v>0</v>
      </c>
      <c r="M47" s="206">
        <v>60.16</v>
      </c>
      <c r="N47" s="206">
        <v>49.1</v>
      </c>
      <c r="O47" s="206">
        <v>69.290000000000006</v>
      </c>
      <c r="P47" s="206">
        <v>23.29</v>
      </c>
      <c r="Q47" s="206">
        <v>9.07</v>
      </c>
      <c r="R47" s="206">
        <v>17.57</v>
      </c>
      <c r="S47" s="206">
        <v>10.96</v>
      </c>
      <c r="T47" s="206">
        <v>0</v>
      </c>
      <c r="U47" s="206">
        <v>39.68</v>
      </c>
      <c r="V47" s="206">
        <v>4.9000000000000004</v>
      </c>
      <c r="W47" s="206">
        <v>12.51</v>
      </c>
      <c r="X47" s="206">
        <v>62.08</v>
      </c>
      <c r="Y47" s="206">
        <v>0</v>
      </c>
      <c r="Z47" s="206">
        <v>111.67</v>
      </c>
      <c r="AA47" s="206">
        <v>25.25</v>
      </c>
      <c r="AB47" s="206">
        <v>0</v>
      </c>
      <c r="AC47" s="206">
        <v>14.85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84.02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39.5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488.53</v>
      </c>
      <c r="L48" s="206">
        <v>0</v>
      </c>
      <c r="M48" s="206">
        <v>60.16</v>
      </c>
      <c r="N48" s="206">
        <v>49.1</v>
      </c>
      <c r="O48" s="206">
        <v>69.290000000000006</v>
      </c>
      <c r="P48" s="206">
        <v>23.29</v>
      </c>
      <c r="Q48" s="206">
        <v>9.07</v>
      </c>
      <c r="R48" s="206">
        <v>17.57</v>
      </c>
      <c r="S48" s="206">
        <v>10.96</v>
      </c>
      <c r="T48" s="206">
        <v>0</v>
      </c>
      <c r="U48" s="206">
        <v>39.68</v>
      </c>
      <c r="V48" s="206">
        <v>4.9000000000000004</v>
      </c>
      <c r="W48" s="206">
        <v>12.51</v>
      </c>
      <c r="X48" s="206">
        <v>62.08</v>
      </c>
      <c r="Y48" s="206">
        <v>0</v>
      </c>
      <c r="Z48" s="206">
        <v>111.67</v>
      </c>
      <c r="AA48" s="206">
        <v>25.25</v>
      </c>
      <c r="AB48" s="206">
        <v>0</v>
      </c>
      <c r="AC48" s="206">
        <v>14.85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84.02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39.5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511.2</v>
      </c>
      <c r="L49" s="206">
        <v>0</v>
      </c>
      <c r="M49" s="206">
        <v>60.16</v>
      </c>
      <c r="N49" s="206">
        <v>49.1</v>
      </c>
      <c r="O49" s="206">
        <v>69.290000000000006</v>
      </c>
      <c r="P49" s="206">
        <v>23.29</v>
      </c>
      <c r="Q49" s="206">
        <v>9.07</v>
      </c>
      <c r="R49" s="206">
        <v>17.57</v>
      </c>
      <c r="S49" s="206">
        <v>10.96</v>
      </c>
      <c r="T49" s="206">
        <v>0</v>
      </c>
      <c r="U49" s="206">
        <v>39.68</v>
      </c>
      <c r="V49" s="206">
        <v>4.9000000000000004</v>
      </c>
      <c r="W49" s="206">
        <v>12.51</v>
      </c>
      <c r="X49" s="206">
        <v>62.08</v>
      </c>
      <c r="Y49" s="206">
        <v>0</v>
      </c>
      <c r="Z49" s="206">
        <v>111.67</v>
      </c>
      <c r="AA49" s="206">
        <v>25.25</v>
      </c>
      <c r="AB49" s="206">
        <v>0</v>
      </c>
      <c r="AC49" s="206">
        <v>14.85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84.02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39.5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489.83</v>
      </c>
      <c r="L50" s="206">
        <v>0</v>
      </c>
      <c r="M50" s="206">
        <v>60.16</v>
      </c>
      <c r="N50" s="206">
        <v>49.1</v>
      </c>
      <c r="O50" s="206">
        <v>69.290000000000006</v>
      </c>
      <c r="P50" s="206">
        <v>23.29</v>
      </c>
      <c r="Q50" s="206">
        <v>9.07</v>
      </c>
      <c r="R50" s="206">
        <v>17.57</v>
      </c>
      <c r="S50" s="206">
        <v>10.96</v>
      </c>
      <c r="T50" s="206">
        <v>0</v>
      </c>
      <c r="U50" s="206">
        <v>39.68</v>
      </c>
      <c r="V50" s="206">
        <v>4.9000000000000004</v>
      </c>
      <c r="W50" s="206">
        <v>12.51</v>
      </c>
      <c r="X50" s="206">
        <v>62.08</v>
      </c>
      <c r="Y50" s="206">
        <v>0</v>
      </c>
      <c r="Z50" s="206">
        <v>111.67</v>
      </c>
      <c r="AA50" s="206">
        <v>25.25</v>
      </c>
      <c r="AB50" s="206">
        <v>0</v>
      </c>
      <c r="AC50" s="206">
        <v>14.85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84.02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39.5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489.83</v>
      </c>
      <c r="L51" s="206">
        <v>0</v>
      </c>
      <c r="M51" s="206">
        <v>60.16</v>
      </c>
      <c r="N51" s="206">
        <v>49.1</v>
      </c>
      <c r="O51" s="206">
        <v>69.290000000000006</v>
      </c>
      <c r="P51" s="206">
        <v>23.29</v>
      </c>
      <c r="Q51" s="206">
        <v>9.4700000000000006</v>
      </c>
      <c r="R51" s="206">
        <v>17.559999999999999</v>
      </c>
      <c r="S51" s="206">
        <v>11</v>
      </c>
      <c r="T51" s="206">
        <v>0</v>
      </c>
      <c r="U51" s="206">
        <v>39.68</v>
      </c>
      <c r="V51" s="206">
        <v>5.12</v>
      </c>
      <c r="W51" s="206">
        <v>17.079999999999998</v>
      </c>
      <c r="X51" s="206">
        <v>64.790000000000006</v>
      </c>
      <c r="Y51" s="206">
        <v>0</v>
      </c>
      <c r="Z51" s="206">
        <v>111.67</v>
      </c>
      <c r="AA51" s="206">
        <v>26.35</v>
      </c>
      <c r="AB51" s="206">
        <v>0</v>
      </c>
      <c r="AC51" s="206">
        <v>14.85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84.02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39.5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489.83</v>
      </c>
      <c r="L52" s="206">
        <v>0</v>
      </c>
      <c r="M52" s="206">
        <v>60.16</v>
      </c>
      <c r="N52" s="206">
        <v>49.1</v>
      </c>
      <c r="O52" s="206">
        <v>69.290000000000006</v>
      </c>
      <c r="P52" s="206">
        <v>23.29</v>
      </c>
      <c r="Q52" s="206">
        <v>9.4700000000000006</v>
      </c>
      <c r="R52" s="206">
        <v>17.559999999999999</v>
      </c>
      <c r="S52" s="206">
        <v>11</v>
      </c>
      <c r="T52" s="206">
        <v>0</v>
      </c>
      <c r="U52" s="206">
        <v>39.68</v>
      </c>
      <c r="V52" s="206">
        <v>5.12</v>
      </c>
      <c r="W52" s="206">
        <v>14.07</v>
      </c>
      <c r="X52" s="206">
        <v>64.790000000000006</v>
      </c>
      <c r="Y52" s="206">
        <v>0</v>
      </c>
      <c r="Z52" s="206">
        <v>111.67</v>
      </c>
      <c r="AA52" s="206">
        <v>26.35</v>
      </c>
      <c r="AB52" s="206">
        <v>0</v>
      </c>
      <c r="AC52" s="206">
        <v>14.85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84.02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39.5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489.83</v>
      </c>
      <c r="L53" s="206">
        <v>0</v>
      </c>
      <c r="M53" s="206">
        <v>60.16</v>
      </c>
      <c r="N53" s="206">
        <v>49.1</v>
      </c>
      <c r="O53" s="206">
        <v>69.290000000000006</v>
      </c>
      <c r="P53" s="206">
        <v>23.29</v>
      </c>
      <c r="Q53" s="206">
        <v>9.4700000000000006</v>
      </c>
      <c r="R53" s="206">
        <v>17.559999999999999</v>
      </c>
      <c r="S53" s="206">
        <v>11.03</v>
      </c>
      <c r="T53" s="206">
        <v>0</v>
      </c>
      <c r="U53" s="206">
        <v>39.68</v>
      </c>
      <c r="V53" s="206">
        <v>5.12</v>
      </c>
      <c r="W53" s="206">
        <v>14.07</v>
      </c>
      <c r="X53" s="206">
        <v>62.09</v>
      </c>
      <c r="Y53" s="206">
        <v>0</v>
      </c>
      <c r="Z53" s="206">
        <v>111.67</v>
      </c>
      <c r="AA53" s="206">
        <v>26.35</v>
      </c>
      <c r="AB53" s="206">
        <v>0</v>
      </c>
      <c r="AC53" s="206">
        <v>14.85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84.02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39.5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489.83</v>
      </c>
      <c r="L54" s="206">
        <v>0</v>
      </c>
      <c r="M54" s="206">
        <v>60.16</v>
      </c>
      <c r="N54" s="206">
        <v>49.1</v>
      </c>
      <c r="O54" s="206">
        <v>69.290000000000006</v>
      </c>
      <c r="P54" s="206">
        <v>23.29</v>
      </c>
      <c r="Q54" s="206">
        <v>9.4700000000000006</v>
      </c>
      <c r="R54" s="206">
        <v>17.559999999999999</v>
      </c>
      <c r="S54" s="206">
        <v>11.03</v>
      </c>
      <c r="T54" s="206">
        <v>0</v>
      </c>
      <c r="U54" s="206">
        <v>39.68</v>
      </c>
      <c r="V54" s="206">
        <v>5.12</v>
      </c>
      <c r="W54" s="206">
        <v>14.07</v>
      </c>
      <c r="X54" s="206">
        <v>62.09</v>
      </c>
      <c r="Y54" s="206">
        <v>0</v>
      </c>
      <c r="Z54" s="206">
        <v>111.67</v>
      </c>
      <c r="AA54" s="206">
        <v>26.35</v>
      </c>
      <c r="AB54" s="206">
        <v>0</v>
      </c>
      <c r="AC54" s="206">
        <v>14.85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84.02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39.5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418.73</v>
      </c>
      <c r="L55" s="206">
        <v>0</v>
      </c>
      <c r="M55" s="206">
        <v>60.16</v>
      </c>
      <c r="N55" s="206">
        <v>49.1</v>
      </c>
      <c r="O55" s="206">
        <v>69.290000000000006</v>
      </c>
      <c r="P55" s="206">
        <v>23.29</v>
      </c>
      <c r="Q55" s="206">
        <v>9.4700000000000006</v>
      </c>
      <c r="R55" s="206">
        <v>17.559999999999999</v>
      </c>
      <c r="S55" s="206">
        <v>11.03</v>
      </c>
      <c r="T55" s="206">
        <v>0</v>
      </c>
      <c r="U55" s="206">
        <v>39.68</v>
      </c>
      <c r="V55" s="206">
        <v>5.12</v>
      </c>
      <c r="W55" s="206">
        <v>18.45</v>
      </c>
      <c r="X55" s="206">
        <v>62.09</v>
      </c>
      <c r="Y55" s="206">
        <v>0</v>
      </c>
      <c r="Z55" s="206">
        <v>111.67</v>
      </c>
      <c r="AA55" s="206">
        <v>26.35</v>
      </c>
      <c r="AB55" s="206">
        <v>0</v>
      </c>
      <c r="AC55" s="206">
        <v>15.62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84.02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39.5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366.03</v>
      </c>
      <c r="L56" s="206">
        <v>0</v>
      </c>
      <c r="M56" s="206">
        <v>60.16</v>
      </c>
      <c r="N56" s="206">
        <v>49.1</v>
      </c>
      <c r="O56" s="206">
        <v>69.290000000000006</v>
      </c>
      <c r="P56" s="206">
        <v>23.29</v>
      </c>
      <c r="Q56" s="206">
        <v>9.4700000000000006</v>
      </c>
      <c r="R56" s="206">
        <v>17.559999999999999</v>
      </c>
      <c r="S56" s="206">
        <v>11.03</v>
      </c>
      <c r="T56" s="206">
        <v>0</v>
      </c>
      <c r="U56" s="206">
        <v>39.68</v>
      </c>
      <c r="V56" s="206">
        <v>4.91</v>
      </c>
      <c r="W56" s="206">
        <v>18.45</v>
      </c>
      <c r="X56" s="206">
        <v>62.09</v>
      </c>
      <c r="Y56" s="206">
        <v>0</v>
      </c>
      <c r="Z56" s="206">
        <v>111.67</v>
      </c>
      <c r="AA56" s="206">
        <v>26.35</v>
      </c>
      <c r="AB56" s="206">
        <v>0</v>
      </c>
      <c r="AC56" s="206">
        <v>13.93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84.02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39.5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320.99</v>
      </c>
      <c r="L57" s="206">
        <v>0</v>
      </c>
      <c r="M57" s="206">
        <v>60.16</v>
      </c>
      <c r="N57" s="206">
        <v>49.1</v>
      </c>
      <c r="O57" s="206">
        <v>69.290000000000006</v>
      </c>
      <c r="P57" s="206">
        <v>23.29</v>
      </c>
      <c r="Q57" s="206">
        <v>9.4700000000000006</v>
      </c>
      <c r="R57" s="206">
        <v>17.559999999999999</v>
      </c>
      <c r="S57" s="206">
        <v>11.03</v>
      </c>
      <c r="T57" s="206">
        <v>0</v>
      </c>
      <c r="U57" s="206">
        <v>39.68</v>
      </c>
      <c r="V57" s="206">
        <v>4.91</v>
      </c>
      <c r="W57" s="206">
        <v>18.45</v>
      </c>
      <c r="X57" s="206">
        <v>62.09</v>
      </c>
      <c r="Y57" s="206">
        <v>0</v>
      </c>
      <c r="Z57" s="206">
        <v>111.67</v>
      </c>
      <c r="AA57" s="206">
        <v>26.35</v>
      </c>
      <c r="AB57" s="206">
        <v>0</v>
      </c>
      <c r="AC57" s="206">
        <v>13.93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84.02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39.5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278.17</v>
      </c>
      <c r="L58" s="206">
        <v>0</v>
      </c>
      <c r="M58" s="206">
        <v>60.16</v>
      </c>
      <c r="N58" s="206">
        <v>49.1</v>
      </c>
      <c r="O58" s="206">
        <v>69.290000000000006</v>
      </c>
      <c r="P58" s="206">
        <v>23.29</v>
      </c>
      <c r="Q58" s="206">
        <v>9.4700000000000006</v>
      </c>
      <c r="R58" s="206">
        <v>17.559999999999999</v>
      </c>
      <c r="S58" s="206">
        <v>11.03</v>
      </c>
      <c r="T58" s="206">
        <v>0</v>
      </c>
      <c r="U58" s="206">
        <v>39.68</v>
      </c>
      <c r="V58" s="206">
        <v>4.91</v>
      </c>
      <c r="W58" s="206">
        <v>18.45</v>
      </c>
      <c r="X58" s="206">
        <v>62.09</v>
      </c>
      <c r="Y58" s="206">
        <v>0</v>
      </c>
      <c r="Z58" s="206">
        <v>111.67</v>
      </c>
      <c r="AA58" s="206">
        <v>26.35</v>
      </c>
      <c r="AB58" s="206">
        <v>0</v>
      </c>
      <c r="AC58" s="206">
        <v>13.93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84.02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39.5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60.16</v>
      </c>
      <c r="N59" s="206">
        <v>49.1</v>
      </c>
      <c r="O59" s="206">
        <v>69.290000000000006</v>
      </c>
      <c r="P59" s="206">
        <v>23.29</v>
      </c>
      <c r="Q59" s="206">
        <v>4.6100000000000003</v>
      </c>
      <c r="R59" s="206">
        <v>17.559999999999999</v>
      </c>
      <c r="S59" s="206">
        <v>4</v>
      </c>
      <c r="T59" s="206">
        <v>0</v>
      </c>
      <c r="U59" s="206">
        <v>39.68</v>
      </c>
      <c r="V59" s="206">
        <v>0.48</v>
      </c>
      <c r="W59" s="206">
        <v>18.45</v>
      </c>
      <c r="X59" s="206">
        <v>62.09</v>
      </c>
      <c r="Y59" s="206">
        <v>0</v>
      </c>
      <c r="Z59" s="206">
        <v>111.67</v>
      </c>
      <c r="AA59" s="206">
        <v>26.35</v>
      </c>
      <c r="AB59" s="206">
        <v>0</v>
      </c>
      <c r="AC59" s="206">
        <v>15.62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84.02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39.5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60.16</v>
      </c>
      <c r="N60" s="206">
        <v>49.1</v>
      </c>
      <c r="O60" s="206">
        <v>69.290000000000006</v>
      </c>
      <c r="P60" s="206">
        <v>23.29</v>
      </c>
      <c r="Q60" s="206">
        <v>4.6100000000000003</v>
      </c>
      <c r="R60" s="206">
        <v>5</v>
      </c>
      <c r="S60" s="206">
        <v>4</v>
      </c>
      <c r="T60" s="206">
        <v>0</v>
      </c>
      <c r="U60" s="206">
        <v>39.68</v>
      </c>
      <c r="V60" s="206">
        <v>0</v>
      </c>
      <c r="W60" s="206">
        <v>4.79</v>
      </c>
      <c r="X60" s="206">
        <v>62.09</v>
      </c>
      <c r="Y60" s="206">
        <v>0</v>
      </c>
      <c r="Z60" s="206">
        <v>111.67</v>
      </c>
      <c r="AA60" s="206">
        <v>25.25</v>
      </c>
      <c r="AB60" s="206">
        <v>0</v>
      </c>
      <c r="AC60" s="206">
        <v>15.62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84.02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39.5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60.16</v>
      </c>
      <c r="N61" s="206">
        <v>49.1</v>
      </c>
      <c r="O61" s="206">
        <v>69.290000000000006</v>
      </c>
      <c r="P61" s="206">
        <v>23.29</v>
      </c>
      <c r="Q61" s="206">
        <v>4.6100000000000003</v>
      </c>
      <c r="R61" s="206">
        <v>7.23</v>
      </c>
      <c r="S61" s="206">
        <v>4.21</v>
      </c>
      <c r="T61" s="206">
        <v>0</v>
      </c>
      <c r="U61" s="206">
        <v>39.68</v>
      </c>
      <c r="V61" s="206">
        <v>0</v>
      </c>
      <c r="W61" s="206">
        <v>4.79</v>
      </c>
      <c r="X61" s="206">
        <v>30</v>
      </c>
      <c r="Y61" s="206">
        <v>0</v>
      </c>
      <c r="Z61" s="206">
        <v>111.67</v>
      </c>
      <c r="AA61" s="206">
        <v>25.25</v>
      </c>
      <c r="AB61" s="206">
        <v>0</v>
      </c>
      <c r="AC61" s="206">
        <v>15.62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84.02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39.5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60.16</v>
      </c>
      <c r="N62" s="206">
        <v>49.1</v>
      </c>
      <c r="O62" s="206">
        <v>69.290000000000006</v>
      </c>
      <c r="P62" s="206">
        <v>23.29</v>
      </c>
      <c r="Q62" s="206">
        <v>4.6100000000000003</v>
      </c>
      <c r="R62" s="206">
        <v>7.23</v>
      </c>
      <c r="S62" s="206">
        <v>4.21</v>
      </c>
      <c r="T62" s="206">
        <v>0</v>
      </c>
      <c r="U62" s="206">
        <v>39.68</v>
      </c>
      <c r="V62" s="206">
        <v>0</v>
      </c>
      <c r="W62" s="206">
        <v>4.79</v>
      </c>
      <c r="X62" s="206">
        <v>14.37</v>
      </c>
      <c r="Y62" s="206">
        <v>0</v>
      </c>
      <c r="Z62" s="206">
        <v>111.67</v>
      </c>
      <c r="AA62" s="206">
        <v>25.25</v>
      </c>
      <c r="AB62" s="206">
        <v>0</v>
      </c>
      <c r="AC62" s="206">
        <v>15.62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84.02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39.5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60.16</v>
      </c>
      <c r="N63" s="206">
        <v>49.1</v>
      </c>
      <c r="O63" s="206">
        <v>69.290000000000006</v>
      </c>
      <c r="P63" s="206">
        <v>23.29</v>
      </c>
      <c r="Q63" s="206">
        <v>4.82</v>
      </c>
      <c r="R63" s="206">
        <v>9.16</v>
      </c>
      <c r="S63" s="206">
        <v>5.71</v>
      </c>
      <c r="T63" s="206">
        <v>0</v>
      </c>
      <c r="U63" s="206">
        <v>39.68</v>
      </c>
      <c r="V63" s="206">
        <v>0</v>
      </c>
      <c r="W63" s="206">
        <v>4.79</v>
      </c>
      <c r="X63" s="206">
        <v>19.16</v>
      </c>
      <c r="Y63" s="206">
        <v>0</v>
      </c>
      <c r="Z63" s="206">
        <v>111.67</v>
      </c>
      <c r="AA63" s="206">
        <v>25.25</v>
      </c>
      <c r="AB63" s="206">
        <v>0</v>
      </c>
      <c r="AC63" s="206">
        <v>15.62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84.02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39.5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60.16</v>
      </c>
      <c r="N64" s="206">
        <v>49.1</v>
      </c>
      <c r="O64" s="206">
        <v>69.290000000000006</v>
      </c>
      <c r="P64" s="206">
        <v>23.29</v>
      </c>
      <c r="Q64" s="206">
        <v>4.82</v>
      </c>
      <c r="R64" s="206">
        <v>9.16</v>
      </c>
      <c r="S64" s="206">
        <v>5.71</v>
      </c>
      <c r="T64" s="206">
        <v>0</v>
      </c>
      <c r="U64" s="206">
        <v>39.68</v>
      </c>
      <c r="V64" s="206">
        <v>0</v>
      </c>
      <c r="W64" s="206">
        <v>4.79</v>
      </c>
      <c r="X64" s="206">
        <v>23.96</v>
      </c>
      <c r="Y64" s="206">
        <v>0</v>
      </c>
      <c r="Z64" s="206">
        <v>111.67</v>
      </c>
      <c r="AA64" s="206">
        <v>25.25</v>
      </c>
      <c r="AB64" s="206">
        <v>0</v>
      </c>
      <c r="AC64" s="206">
        <v>15.62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84.02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39.5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60.16</v>
      </c>
      <c r="N65" s="206">
        <v>49.1</v>
      </c>
      <c r="O65" s="206">
        <v>69.290000000000006</v>
      </c>
      <c r="P65" s="206">
        <v>23.29</v>
      </c>
      <c r="Q65" s="206">
        <v>4.82</v>
      </c>
      <c r="R65" s="206">
        <v>9.16</v>
      </c>
      <c r="S65" s="206">
        <v>5.71</v>
      </c>
      <c r="T65" s="206">
        <v>0</v>
      </c>
      <c r="U65" s="206">
        <v>39.68</v>
      </c>
      <c r="V65" s="206">
        <v>0</v>
      </c>
      <c r="W65" s="206">
        <v>4.79</v>
      </c>
      <c r="X65" s="206">
        <v>14.37</v>
      </c>
      <c r="Y65" s="206">
        <v>0</v>
      </c>
      <c r="Z65" s="206">
        <v>111.67</v>
      </c>
      <c r="AA65" s="206">
        <v>25.25</v>
      </c>
      <c r="AB65" s="206">
        <v>0</v>
      </c>
      <c r="AC65" s="206">
        <v>15.62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84.02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39.5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60.16</v>
      </c>
      <c r="N66" s="206">
        <v>49.1</v>
      </c>
      <c r="O66" s="206">
        <v>69.290000000000006</v>
      </c>
      <c r="P66" s="206">
        <v>23.29</v>
      </c>
      <c r="Q66" s="206">
        <v>4.82</v>
      </c>
      <c r="R66" s="206">
        <v>9.16</v>
      </c>
      <c r="S66" s="206">
        <v>5.71</v>
      </c>
      <c r="T66" s="206">
        <v>0</v>
      </c>
      <c r="U66" s="206">
        <v>39.68</v>
      </c>
      <c r="V66" s="206">
        <v>0</v>
      </c>
      <c r="W66" s="206">
        <v>4.79</v>
      </c>
      <c r="X66" s="206">
        <v>14.37</v>
      </c>
      <c r="Y66" s="206">
        <v>0</v>
      </c>
      <c r="Z66" s="206">
        <v>111.67</v>
      </c>
      <c r="AA66" s="206">
        <v>25.25</v>
      </c>
      <c r="AB66" s="206">
        <v>0</v>
      </c>
      <c r="AC66" s="206">
        <v>15.62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84.02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39.5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60.16</v>
      </c>
      <c r="N67" s="206">
        <v>49.1</v>
      </c>
      <c r="O67" s="206">
        <v>69.290000000000006</v>
      </c>
      <c r="P67" s="206">
        <v>23.29</v>
      </c>
      <c r="Q67" s="206">
        <v>4.82</v>
      </c>
      <c r="R67" s="206">
        <v>9.16</v>
      </c>
      <c r="S67" s="206">
        <v>5.71</v>
      </c>
      <c r="T67" s="206">
        <v>0</v>
      </c>
      <c r="U67" s="206">
        <v>39.68</v>
      </c>
      <c r="V67" s="206">
        <v>0</v>
      </c>
      <c r="W67" s="206">
        <v>4.79</v>
      </c>
      <c r="X67" s="206">
        <v>14.37</v>
      </c>
      <c r="Y67" s="206">
        <v>0</v>
      </c>
      <c r="Z67" s="206">
        <v>111.67</v>
      </c>
      <c r="AA67" s="206">
        <v>26.35</v>
      </c>
      <c r="AB67" s="206">
        <v>0</v>
      </c>
      <c r="AC67" s="206">
        <v>15.62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84.02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39.5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60.16</v>
      </c>
      <c r="N68" s="206">
        <v>49.1</v>
      </c>
      <c r="O68" s="206">
        <v>69.290000000000006</v>
      </c>
      <c r="P68" s="206">
        <v>23.29</v>
      </c>
      <c r="Q68" s="206">
        <v>4.82</v>
      </c>
      <c r="R68" s="206">
        <v>9.16</v>
      </c>
      <c r="S68" s="206">
        <v>5.71</v>
      </c>
      <c r="T68" s="206">
        <v>0</v>
      </c>
      <c r="U68" s="206">
        <v>39.68</v>
      </c>
      <c r="V68" s="206">
        <v>0</v>
      </c>
      <c r="W68" s="206">
        <v>4.79</v>
      </c>
      <c r="X68" s="206">
        <v>14.37</v>
      </c>
      <c r="Y68" s="206">
        <v>0</v>
      </c>
      <c r="Z68" s="206">
        <v>111.67</v>
      </c>
      <c r="AA68" s="206">
        <v>26.35</v>
      </c>
      <c r="AB68" s="206">
        <v>0</v>
      </c>
      <c r="AC68" s="206">
        <v>15.62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84.02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39.31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265.01</v>
      </c>
      <c r="L69" s="206">
        <v>0</v>
      </c>
      <c r="M69" s="206">
        <v>60.16</v>
      </c>
      <c r="N69" s="206">
        <v>49.1</v>
      </c>
      <c r="O69" s="206">
        <v>69.290000000000006</v>
      </c>
      <c r="P69" s="206">
        <v>23.29</v>
      </c>
      <c r="Q69" s="206">
        <v>2.87</v>
      </c>
      <c r="R69" s="206">
        <v>4.79</v>
      </c>
      <c r="S69" s="206">
        <v>3.83</v>
      </c>
      <c r="T69" s="206">
        <v>0</v>
      </c>
      <c r="U69" s="206">
        <v>39.68</v>
      </c>
      <c r="V69" s="206">
        <v>0</v>
      </c>
      <c r="W69" s="206">
        <v>4.79</v>
      </c>
      <c r="X69" s="206">
        <v>38.33</v>
      </c>
      <c r="Y69" s="206">
        <v>0</v>
      </c>
      <c r="Z69" s="206">
        <v>111.67</v>
      </c>
      <c r="AA69" s="206">
        <v>25.27</v>
      </c>
      <c r="AB69" s="206">
        <v>0</v>
      </c>
      <c r="AC69" s="206">
        <v>15.62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84.02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34.659999999999997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258.72000000000003</v>
      </c>
      <c r="L70" s="206">
        <v>0</v>
      </c>
      <c r="M70" s="206">
        <v>60.16</v>
      </c>
      <c r="N70" s="206">
        <v>49.1</v>
      </c>
      <c r="O70" s="206">
        <v>69.290000000000006</v>
      </c>
      <c r="P70" s="206">
        <v>23.29</v>
      </c>
      <c r="Q70" s="206">
        <v>2.87</v>
      </c>
      <c r="R70" s="206">
        <v>4.79</v>
      </c>
      <c r="S70" s="206">
        <v>3.83</v>
      </c>
      <c r="T70" s="206">
        <v>0</v>
      </c>
      <c r="U70" s="206">
        <v>39.68</v>
      </c>
      <c r="V70" s="206">
        <v>0</v>
      </c>
      <c r="W70" s="206">
        <v>18.440000000000001</v>
      </c>
      <c r="X70" s="206">
        <v>62.08</v>
      </c>
      <c r="Y70" s="206">
        <v>0</v>
      </c>
      <c r="Z70" s="206">
        <v>111.67</v>
      </c>
      <c r="AA70" s="206">
        <v>25.27</v>
      </c>
      <c r="AB70" s="206">
        <v>0</v>
      </c>
      <c r="AC70" s="206">
        <v>15.62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84.02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34.75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312.38</v>
      </c>
      <c r="L71" s="206">
        <v>0</v>
      </c>
      <c r="M71" s="206">
        <v>60.16</v>
      </c>
      <c r="N71" s="206">
        <v>49.1</v>
      </c>
      <c r="O71" s="206">
        <v>69.290000000000006</v>
      </c>
      <c r="P71" s="206">
        <v>23.29</v>
      </c>
      <c r="Q71" s="206">
        <v>9.07</v>
      </c>
      <c r="R71" s="206">
        <v>17.559999999999999</v>
      </c>
      <c r="S71" s="206">
        <v>10.96</v>
      </c>
      <c r="T71" s="206">
        <v>0</v>
      </c>
      <c r="U71" s="206">
        <v>39.68</v>
      </c>
      <c r="V71" s="206">
        <v>4.9000000000000004</v>
      </c>
      <c r="W71" s="206">
        <v>18.440000000000001</v>
      </c>
      <c r="X71" s="206">
        <v>62.08</v>
      </c>
      <c r="Y71" s="206">
        <v>0</v>
      </c>
      <c r="Z71" s="206">
        <v>111.67</v>
      </c>
      <c r="AA71" s="206">
        <v>33.67</v>
      </c>
      <c r="AB71" s="206">
        <v>0</v>
      </c>
      <c r="AC71" s="206">
        <v>14.85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84.02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17.29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362.21</v>
      </c>
      <c r="L72" s="206">
        <v>0</v>
      </c>
      <c r="M72" s="206">
        <v>60.16</v>
      </c>
      <c r="N72" s="206">
        <v>49.1</v>
      </c>
      <c r="O72" s="206">
        <v>69.290000000000006</v>
      </c>
      <c r="P72" s="206">
        <v>23.29</v>
      </c>
      <c r="Q72" s="206">
        <v>9.07</v>
      </c>
      <c r="R72" s="206">
        <v>17.559999999999999</v>
      </c>
      <c r="S72" s="206">
        <v>10.96</v>
      </c>
      <c r="T72" s="206">
        <v>0</v>
      </c>
      <c r="U72" s="206">
        <v>39.68</v>
      </c>
      <c r="V72" s="206">
        <v>4.9000000000000004</v>
      </c>
      <c r="W72" s="206">
        <v>18.440000000000001</v>
      </c>
      <c r="X72" s="206">
        <v>62.08</v>
      </c>
      <c r="Y72" s="206">
        <v>0</v>
      </c>
      <c r="Z72" s="206">
        <v>111.67</v>
      </c>
      <c r="AA72" s="206">
        <v>33.67</v>
      </c>
      <c r="AB72" s="206">
        <v>0</v>
      </c>
      <c r="AC72" s="206">
        <v>14.85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84.02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6.67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406.28</v>
      </c>
      <c r="L73" s="206">
        <v>0</v>
      </c>
      <c r="M73" s="206">
        <v>60.16</v>
      </c>
      <c r="N73" s="206">
        <v>49.1</v>
      </c>
      <c r="O73" s="206">
        <v>69.290000000000006</v>
      </c>
      <c r="P73" s="206">
        <v>23.29</v>
      </c>
      <c r="Q73" s="206">
        <v>9.07</v>
      </c>
      <c r="R73" s="206">
        <v>17.559999999999999</v>
      </c>
      <c r="S73" s="206">
        <v>10.96</v>
      </c>
      <c r="T73" s="206">
        <v>0</v>
      </c>
      <c r="U73" s="206">
        <v>39.68</v>
      </c>
      <c r="V73" s="206">
        <v>4.9000000000000004</v>
      </c>
      <c r="W73" s="206">
        <v>18.440000000000001</v>
      </c>
      <c r="X73" s="206">
        <v>62.08</v>
      </c>
      <c r="Y73" s="206">
        <v>0</v>
      </c>
      <c r="Z73" s="206">
        <v>111.67</v>
      </c>
      <c r="AA73" s="206">
        <v>33.67</v>
      </c>
      <c r="AB73" s="206">
        <v>0</v>
      </c>
      <c r="AC73" s="206">
        <v>14.85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84.02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0.83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427.36</v>
      </c>
      <c r="L74" s="206">
        <v>0</v>
      </c>
      <c r="M74" s="206">
        <v>60.16</v>
      </c>
      <c r="N74" s="206">
        <v>49.1</v>
      </c>
      <c r="O74" s="206">
        <v>69.290000000000006</v>
      </c>
      <c r="P74" s="206">
        <v>23.29</v>
      </c>
      <c r="Q74" s="206">
        <v>9.07</v>
      </c>
      <c r="R74" s="206">
        <v>17.57</v>
      </c>
      <c r="S74" s="206">
        <v>10.96</v>
      </c>
      <c r="T74" s="206">
        <v>0</v>
      </c>
      <c r="U74" s="206">
        <v>39.68</v>
      </c>
      <c r="V74" s="206">
        <v>3.66</v>
      </c>
      <c r="W74" s="206">
        <v>18.440000000000001</v>
      </c>
      <c r="X74" s="206">
        <v>62.08</v>
      </c>
      <c r="Y74" s="206">
        <v>0</v>
      </c>
      <c r="Z74" s="206">
        <v>111.67</v>
      </c>
      <c r="AA74" s="206">
        <v>33.67</v>
      </c>
      <c r="AB74" s="206">
        <v>0</v>
      </c>
      <c r="AC74" s="206">
        <v>14.85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84.02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0.03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425.25</v>
      </c>
      <c r="L75" s="206">
        <v>0</v>
      </c>
      <c r="M75" s="206">
        <v>60.16</v>
      </c>
      <c r="N75" s="206">
        <v>49.1</v>
      </c>
      <c r="O75" s="206">
        <v>69.290000000000006</v>
      </c>
      <c r="P75" s="206">
        <v>23.29</v>
      </c>
      <c r="Q75" s="206">
        <v>9.07</v>
      </c>
      <c r="R75" s="206">
        <v>17.57</v>
      </c>
      <c r="S75" s="206">
        <v>10.96</v>
      </c>
      <c r="T75" s="206">
        <v>0</v>
      </c>
      <c r="U75" s="206">
        <v>39.68</v>
      </c>
      <c r="V75" s="206">
        <v>4.72</v>
      </c>
      <c r="W75" s="206">
        <v>18.440000000000001</v>
      </c>
      <c r="X75" s="206">
        <v>62.08</v>
      </c>
      <c r="Y75" s="206">
        <v>0</v>
      </c>
      <c r="Z75" s="206">
        <v>111.67</v>
      </c>
      <c r="AA75" s="206">
        <v>25.25</v>
      </c>
      <c r="AB75" s="206">
        <v>0</v>
      </c>
      <c r="AC75" s="206">
        <v>14.85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84.02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424.49</v>
      </c>
      <c r="L76" s="206">
        <v>0</v>
      </c>
      <c r="M76" s="206">
        <v>60.16</v>
      </c>
      <c r="N76" s="206">
        <v>49.1</v>
      </c>
      <c r="O76" s="206">
        <v>69.290000000000006</v>
      </c>
      <c r="P76" s="206">
        <v>23.29</v>
      </c>
      <c r="Q76" s="206">
        <v>9.07</v>
      </c>
      <c r="R76" s="206">
        <v>17.57</v>
      </c>
      <c r="S76" s="206">
        <v>10.96</v>
      </c>
      <c r="T76" s="206">
        <v>0</v>
      </c>
      <c r="U76" s="206">
        <v>39.68</v>
      </c>
      <c r="V76" s="206">
        <v>4.9000000000000004</v>
      </c>
      <c r="W76" s="206">
        <v>18.440000000000001</v>
      </c>
      <c r="X76" s="206">
        <v>62.08</v>
      </c>
      <c r="Y76" s="206">
        <v>0</v>
      </c>
      <c r="Z76" s="206">
        <v>111.67</v>
      </c>
      <c r="AA76" s="206">
        <v>25.25</v>
      </c>
      <c r="AB76" s="206">
        <v>0</v>
      </c>
      <c r="AC76" s="206">
        <v>14.85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81.53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437.26</v>
      </c>
      <c r="L77" s="206">
        <v>9.0399999999999991</v>
      </c>
      <c r="M77" s="206">
        <v>60.16</v>
      </c>
      <c r="N77" s="206">
        <v>49.1</v>
      </c>
      <c r="O77" s="206">
        <v>69.290000000000006</v>
      </c>
      <c r="P77" s="206">
        <v>23.29</v>
      </c>
      <c r="Q77" s="206">
        <v>9.07</v>
      </c>
      <c r="R77" s="206">
        <v>17.57</v>
      </c>
      <c r="S77" s="206">
        <v>10.96</v>
      </c>
      <c r="T77" s="206">
        <v>0</v>
      </c>
      <c r="U77" s="206">
        <v>39.68</v>
      </c>
      <c r="V77" s="206">
        <v>4.9000000000000004</v>
      </c>
      <c r="W77" s="206">
        <v>18.440000000000001</v>
      </c>
      <c r="X77" s="206">
        <v>62.08</v>
      </c>
      <c r="Y77" s="206">
        <v>0</v>
      </c>
      <c r="Z77" s="206">
        <v>111.67</v>
      </c>
      <c r="AA77" s="206">
        <v>25.25</v>
      </c>
      <c r="AB77" s="206">
        <v>0</v>
      </c>
      <c r="AC77" s="206">
        <v>14.85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81.53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489.83</v>
      </c>
      <c r="L78" s="206">
        <v>9.0500000000000007</v>
      </c>
      <c r="M78" s="206">
        <v>60.16</v>
      </c>
      <c r="N78" s="206">
        <v>49.1</v>
      </c>
      <c r="O78" s="206">
        <v>69.290000000000006</v>
      </c>
      <c r="P78" s="206">
        <v>23.29</v>
      </c>
      <c r="Q78" s="206">
        <v>9.07</v>
      </c>
      <c r="R78" s="206">
        <v>17.57</v>
      </c>
      <c r="S78" s="206">
        <v>10.96</v>
      </c>
      <c r="T78" s="206">
        <v>0</v>
      </c>
      <c r="U78" s="206">
        <v>39.68</v>
      </c>
      <c r="V78" s="206">
        <v>4.9000000000000004</v>
      </c>
      <c r="W78" s="206">
        <v>18.440000000000001</v>
      </c>
      <c r="X78" s="206">
        <v>62.08</v>
      </c>
      <c r="Y78" s="206">
        <v>0</v>
      </c>
      <c r="Z78" s="206">
        <v>111.67</v>
      </c>
      <c r="AA78" s="206">
        <v>25.25</v>
      </c>
      <c r="AB78" s="206">
        <v>0</v>
      </c>
      <c r="AC78" s="206">
        <v>14.85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489.83</v>
      </c>
      <c r="L79" s="206">
        <v>0</v>
      </c>
      <c r="M79" s="206">
        <v>60.16</v>
      </c>
      <c r="N79" s="206">
        <v>49.1</v>
      </c>
      <c r="O79" s="206">
        <v>69.290000000000006</v>
      </c>
      <c r="P79" s="206">
        <v>23.29</v>
      </c>
      <c r="Q79" s="206">
        <v>9.07</v>
      </c>
      <c r="R79" s="206">
        <v>17.57</v>
      </c>
      <c r="S79" s="206">
        <v>10.96</v>
      </c>
      <c r="T79" s="206">
        <v>0</v>
      </c>
      <c r="U79" s="206">
        <v>39.68</v>
      </c>
      <c r="V79" s="206">
        <v>4.9000000000000004</v>
      </c>
      <c r="W79" s="206">
        <v>18.440000000000001</v>
      </c>
      <c r="X79" s="206">
        <v>62.08</v>
      </c>
      <c r="Y79" s="206">
        <v>0</v>
      </c>
      <c r="Z79" s="206">
        <v>111.67</v>
      </c>
      <c r="AA79" s="206">
        <v>25.25</v>
      </c>
      <c r="AB79" s="206">
        <v>0</v>
      </c>
      <c r="AC79" s="206">
        <v>14.85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81.53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489.83</v>
      </c>
      <c r="L80" s="206">
        <v>0</v>
      </c>
      <c r="M80" s="206">
        <v>60.16</v>
      </c>
      <c r="N80" s="206">
        <v>49.1</v>
      </c>
      <c r="O80" s="206">
        <v>69.290000000000006</v>
      </c>
      <c r="P80" s="206">
        <v>23.29</v>
      </c>
      <c r="Q80" s="206">
        <v>9.07</v>
      </c>
      <c r="R80" s="206">
        <v>17.57</v>
      </c>
      <c r="S80" s="206">
        <v>10.96</v>
      </c>
      <c r="T80" s="206">
        <v>0</v>
      </c>
      <c r="U80" s="206">
        <v>39.68</v>
      </c>
      <c r="V80" s="206">
        <v>4.9000000000000004</v>
      </c>
      <c r="W80" s="206">
        <v>18.440000000000001</v>
      </c>
      <c r="X80" s="206">
        <v>62.08</v>
      </c>
      <c r="Y80" s="206">
        <v>0</v>
      </c>
      <c r="Z80" s="206">
        <v>111.67</v>
      </c>
      <c r="AA80" s="206">
        <v>25.25</v>
      </c>
      <c r="AB80" s="206">
        <v>0</v>
      </c>
      <c r="AC80" s="206">
        <v>14.85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84.02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489.83</v>
      </c>
      <c r="L81" s="206">
        <v>0</v>
      </c>
      <c r="M81" s="206">
        <v>60.16</v>
      </c>
      <c r="N81" s="206">
        <v>49.1</v>
      </c>
      <c r="O81" s="206">
        <v>69.290000000000006</v>
      </c>
      <c r="P81" s="206">
        <v>23.29</v>
      </c>
      <c r="Q81" s="206">
        <v>9.07</v>
      </c>
      <c r="R81" s="206">
        <v>17.57</v>
      </c>
      <c r="S81" s="206">
        <v>10.96</v>
      </c>
      <c r="T81" s="206">
        <v>0</v>
      </c>
      <c r="U81" s="206">
        <v>39.68</v>
      </c>
      <c r="V81" s="206">
        <v>4.9000000000000004</v>
      </c>
      <c r="W81" s="206">
        <v>18.440000000000001</v>
      </c>
      <c r="X81" s="206">
        <v>62.08</v>
      </c>
      <c r="Y81" s="206">
        <v>0</v>
      </c>
      <c r="Z81" s="206">
        <v>111.67</v>
      </c>
      <c r="AA81" s="206">
        <v>25.25</v>
      </c>
      <c r="AB81" s="206">
        <v>0</v>
      </c>
      <c r="AC81" s="206">
        <v>14.85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84.02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489.83</v>
      </c>
      <c r="L82" s="206">
        <v>0</v>
      </c>
      <c r="M82" s="206">
        <v>60.16</v>
      </c>
      <c r="N82" s="206">
        <v>49.1</v>
      </c>
      <c r="O82" s="206">
        <v>69.290000000000006</v>
      </c>
      <c r="P82" s="206">
        <v>23.29</v>
      </c>
      <c r="Q82" s="206">
        <v>9.07</v>
      </c>
      <c r="R82" s="206">
        <v>17.57</v>
      </c>
      <c r="S82" s="206">
        <v>10.96</v>
      </c>
      <c r="T82" s="206">
        <v>0</v>
      </c>
      <c r="U82" s="206">
        <v>39.68</v>
      </c>
      <c r="V82" s="206">
        <v>4.9000000000000004</v>
      </c>
      <c r="W82" s="206">
        <v>18.440000000000001</v>
      </c>
      <c r="X82" s="206">
        <v>62.08</v>
      </c>
      <c r="Y82" s="206">
        <v>0</v>
      </c>
      <c r="Z82" s="206">
        <v>111.67</v>
      </c>
      <c r="AA82" s="206">
        <v>25.25</v>
      </c>
      <c r="AB82" s="206">
        <v>0</v>
      </c>
      <c r="AC82" s="206">
        <v>14.85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84.02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489.83</v>
      </c>
      <c r="L83" s="206">
        <v>0</v>
      </c>
      <c r="M83" s="206">
        <v>60.16</v>
      </c>
      <c r="N83" s="206">
        <v>49.1</v>
      </c>
      <c r="O83" s="206">
        <v>69.290000000000006</v>
      </c>
      <c r="P83" s="206">
        <v>23.29</v>
      </c>
      <c r="Q83" s="206">
        <v>9.07</v>
      </c>
      <c r="R83" s="206">
        <v>17.57</v>
      </c>
      <c r="S83" s="206">
        <v>10.96</v>
      </c>
      <c r="T83" s="206">
        <v>0</v>
      </c>
      <c r="U83" s="206">
        <v>39.68</v>
      </c>
      <c r="V83" s="206">
        <v>4.9000000000000004</v>
      </c>
      <c r="W83" s="206">
        <v>18.71</v>
      </c>
      <c r="X83" s="206">
        <v>62.08</v>
      </c>
      <c r="Y83" s="206">
        <v>0</v>
      </c>
      <c r="Z83" s="206">
        <v>111.67</v>
      </c>
      <c r="AA83" s="206">
        <v>25.25</v>
      </c>
      <c r="AB83" s="206">
        <v>0</v>
      </c>
      <c r="AC83" s="206">
        <v>13.57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489.83</v>
      </c>
      <c r="L84" s="206">
        <v>0</v>
      </c>
      <c r="M84" s="206">
        <v>60.16</v>
      </c>
      <c r="N84" s="206">
        <v>49.1</v>
      </c>
      <c r="O84" s="206">
        <v>69.290000000000006</v>
      </c>
      <c r="P84" s="206">
        <v>23.29</v>
      </c>
      <c r="Q84" s="206">
        <v>9.07</v>
      </c>
      <c r="R84" s="206">
        <v>17.57</v>
      </c>
      <c r="S84" s="206">
        <v>10.96</v>
      </c>
      <c r="T84" s="206">
        <v>0</v>
      </c>
      <c r="U84" s="206">
        <v>39.68</v>
      </c>
      <c r="V84" s="206">
        <v>4.9000000000000004</v>
      </c>
      <c r="W84" s="206">
        <v>18.71</v>
      </c>
      <c r="X84" s="206">
        <v>62.08</v>
      </c>
      <c r="Y84" s="206">
        <v>0</v>
      </c>
      <c r="Z84" s="206">
        <v>111.67</v>
      </c>
      <c r="AA84" s="206">
        <v>25.25</v>
      </c>
      <c r="AB84" s="206">
        <v>0</v>
      </c>
      <c r="AC84" s="206">
        <v>13.57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489.83</v>
      </c>
      <c r="L85" s="206">
        <v>0</v>
      </c>
      <c r="M85" s="206">
        <v>60.16</v>
      </c>
      <c r="N85" s="206">
        <v>49.1</v>
      </c>
      <c r="O85" s="206">
        <v>69.290000000000006</v>
      </c>
      <c r="P85" s="206">
        <v>23.29</v>
      </c>
      <c r="Q85" s="206">
        <v>9.07</v>
      </c>
      <c r="R85" s="206">
        <v>17.57</v>
      </c>
      <c r="S85" s="206">
        <v>10.96</v>
      </c>
      <c r="T85" s="206">
        <v>0</v>
      </c>
      <c r="U85" s="206">
        <v>39.68</v>
      </c>
      <c r="V85" s="206">
        <v>4.9000000000000004</v>
      </c>
      <c r="W85" s="206">
        <v>18.71</v>
      </c>
      <c r="X85" s="206">
        <v>62.08</v>
      </c>
      <c r="Y85" s="206">
        <v>0</v>
      </c>
      <c r="Z85" s="206">
        <v>111.67</v>
      </c>
      <c r="AA85" s="206">
        <v>25.25</v>
      </c>
      <c r="AB85" s="206">
        <v>0</v>
      </c>
      <c r="AC85" s="206">
        <v>14.85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489.83</v>
      </c>
      <c r="L86" s="206">
        <v>0</v>
      </c>
      <c r="M86" s="206">
        <v>60.16</v>
      </c>
      <c r="N86" s="206">
        <v>49.1</v>
      </c>
      <c r="O86" s="206">
        <v>69.290000000000006</v>
      </c>
      <c r="P86" s="206">
        <v>23.29</v>
      </c>
      <c r="Q86" s="206">
        <v>9.07</v>
      </c>
      <c r="R86" s="206">
        <v>17.57</v>
      </c>
      <c r="S86" s="206">
        <v>10.96</v>
      </c>
      <c r="T86" s="206">
        <v>0</v>
      </c>
      <c r="U86" s="206">
        <v>39.68</v>
      </c>
      <c r="V86" s="206">
        <v>4.9000000000000004</v>
      </c>
      <c r="W86" s="206">
        <v>18.71</v>
      </c>
      <c r="X86" s="206">
        <v>62.08</v>
      </c>
      <c r="Y86" s="206">
        <v>0</v>
      </c>
      <c r="Z86" s="206">
        <v>111.67</v>
      </c>
      <c r="AA86" s="206">
        <v>25.25</v>
      </c>
      <c r="AB86" s="206">
        <v>0</v>
      </c>
      <c r="AC86" s="206">
        <v>14.85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489.83</v>
      </c>
      <c r="L87" s="206">
        <v>0</v>
      </c>
      <c r="M87" s="206">
        <v>60.16</v>
      </c>
      <c r="N87" s="206">
        <v>49.1</v>
      </c>
      <c r="O87" s="206">
        <v>69.290000000000006</v>
      </c>
      <c r="P87" s="206">
        <v>23.29</v>
      </c>
      <c r="Q87" s="206">
        <v>9.07</v>
      </c>
      <c r="R87" s="206">
        <v>17.57</v>
      </c>
      <c r="S87" s="206">
        <v>10.96</v>
      </c>
      <c r="T87" s="206">
        <v>0</v>
      </c>
      <c r="U87" s="206">
        <v>39.68</v>
      </c>
      <c r="V87" s="206">
        <v>4.79</v>
      </c>
      <c r="W87" s="206">
        <v>18.440000000000001</v>
      </c>
      <c r="X87" s="206">
        <v>62.08</v>
      </c>
      <c r="Y87" s="206">
        <v>0</v>
      </c>
      <c r="Z87" s="206">
        <v>111.67</v>
      </c>
      <c r="AA87" s="206">
        <v>25.25</v>
      </c>
      <c r="AB87" s="206">
        <v>0</v>
      </c>
      <c r="AC87" s="206">
        <v>15.62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489.83</v>
      </c>
      <c r="L88" s="206">
        <v>0</v>
      </c>
      <c r="M88" s="206">
        <v>60.16</v>
      </c>
      <c r="N88" s="206">
        <v>49.1</v>
      </c>
      <c r="O88" s="206">
        <v>69.290000000000006</v>
      </c>
      <c r="P88" s="206">
        <v>23.29</v>
      </c>
      <c r="Q88" s="206">
        <v>9.07</v>
      </c>
      <c r="R88" s="206">
        <v>17.57</v>
      </c>
      <c r="S88" s="206">
        <v>10.96</v>
      </c>
      <c r="T88" s="206">
        <v>0</v>
      </c>
      <c r="U88" s="206">
        <v>39.68</v>
      </c>
      <c r="V88" s="206">
        <v>4.79</v>
      </c>
      <c r="W88" s="206">
        <v>18.440000000000001</v>
      </c>
      <c r="X88" s="206">
        <v>62.08</v>
      </c>
      <c r="Y88" s="206">
        <v>0</v>
      </c>
      <c r="Z88" s="206">
        <v>111.67</v>
      </c>
      <c r="AA88" s="206">
        <v>25.25</v>
      </c>
      <c r="AB88" s="206">
        <v>0</v>
      </c>
      <c r="AC88" s="206">
        <v>15.62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455.89</v>
      </c>
      <c r="L89" s="206">
        <v>0</v>
      </c>
      <c r="M89" s="206">
        <v>60.16</v>
      </c>
      <c r="N89" s="206">
        <v>49.1</v>
      </c>
      <c r="O89" s="206">
        <v>69.290000000000006</v>
      </c>
      <c r="P89" s="206">
        <v>23.29</v>
      </c>
      <c r="Q89" s="206">
        <v>9.07</v>
      </c>
      <c r="R89" s="206">
        <v>17.559999999999999</v>
      </c>
      <c r="S89" s="206">
        <v>10.96</v>
      </c>
      <c r="T89" s="206">
        <v>0</v>
      </c>
      <c r="U89" s="206">
        <v>39.68</v>
      </c>
      <c r="V89" s="206">
        <v>4.79</v>
      </c>
      <c r="W89" s="206">
        <v>18.440000000000001</v>
      </c>
      <c r="X89" s="206">
        <v>62.08</v>
      </c>
      <c r="Y89" s="206">
        <v>0</v>
      </c>
      <c r="Z89" s="206">
        <v>111.67</v>
      </c>
      <c r="AA89" s="206">
        <v>25.25</v>
      </c>
      <c r="AB89" s="206">
        <v>0</v>
      </c>
      <c r="AC89" s="206">
        <v>15.62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420.62</v>
      </c>
      <c r="L90" s="206">
        <v>0</v>
      </c>
      <c r="M90" s="206">
        <v>60.16</v>
      </c>
      <c r="N90" s="206">
        <v>49.1</v>
      </c>
      <c r="O90" s="206">
        <v>69.290000000000006</v>
      </c>
      <c r="P90" s="206">
        <v>23.29</v>
      </c>
      <c r="Q90" s="206">
        <v>9.07</v>
      </c>
      <c r="R90" s="206">
        <v>17.559999999999999</v>
      </c>
      <c r="S90" s="206">
        <v>10.96</v>
      </c>
      <c r="T90" s="206">
        <v>0</v>
      </c>
      <c r="U90" s="206">
        <v>39.68</v>
      </c>
      <c r="V90" s="206">
        <v>4.79</v>
      </c>
      <c r="W90" s="206">
        <v>18.440000000000001</v>
      </c>
      <c r="X90" s="206">
        <v>62.08</v>
      </c>
      <c r="Y90" s="206">
        <v>0</v>
      </c>
      <c r="Z90" s="206">
        <v>111.67</v>
      </c>
      <c r="AA90" s="206">
        <v>25.25</v>
      </c>
      <c r="AB90" s="206">
        <v>0</v>
      </c>
      <c r="AC90" s="206">
        <v>15.62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387.7</v>
      </c>
      <c r="L91" s="206">
        <v>0</v>
      </c>
      <c r="M91" s="206">
        <v>60.16</v>
      </c>
      <c r="N91" s="206">
        <v>49.1</v>
      </c>
      <c r="O91" s="206">
        <v>69.290000000000006</v>
      </c>
      <c r="P91" s="206">
        <v>23.29</v>
      </c>
      <c r="Q91" s="206">
        <v>9.4700000000000006</v>
      </c>
      <c r="R91" s="206">
        <v>17.559999999999999</v>
      </c>
      <c r="S91" s="206">
        <v>11.07</v>
      </c>
      <c r="T91" s="206">
        <v>0</v>
      </c>
      <c r="U91" s="206">
        <v>39.68</v>
      </c>
      <c r="V91" s="206">
        <v>4.79</v>
      </c>
      <c r="W91" s="206">
        <v>18.45</v>
      </c>
      <c r="X91" s="206">
        <v>64.790000000000006</v>
      </c>
      <c r="Y91" s="206">
        <v>0</v>
      </c>
      <c r="Z91" s="206">
        <v>111.67</v>
      </c>
      <c r="AA91" s="206">
        <v>26.35</v>
      </c>
      <c r="AB91" s="206">
        <v>0</v>
      </c>
      <c r="AC91" s="206">
        <v>15.62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336.58</v>
      </c>
      <c r="L92" s="206">
        <v>0</v>
      </c>
      <c r="M92" s="206">
        <v>60.16</v>
      </c>
      <c r="N92" s="206">
        <v>49.1</v>
      </c>
      <c r="O92" s="206">
        <v>69.290000000000006</v>
      </c>
      <c r="P92" s="206">
        <v>23.29</v>
      </c>
      <c r="Q92" s="206">
        <v>9.4700000000000006</v>
      </c>
      <c r="R92" s="206">
        <v>17.559999999999999</v>
      </c>
      <c r="S92" s="206">
        <v>11.07</v>
      </c>
      <c r="T92" s="206">
        <v>0</v>
      </c>
      <c r="U92" s="206">
        <v>39.68</v>
      </c>
      <c r="V92" s="206">
        <v>4.79</v>
      </c>
      <c r="W92" s="206">
        <v>18.45</v>
      </c>
      <c r="X92" s="206">
        <v>64.790000000000006</v>
      </c>
      <c r="Y92" s="206">
        <v>0</v>
      </c>
      <c r="Z92" s="206">
        <v>111.67</v>
      </c>
      <c r="AA92" s="206">
        <v>26.35</v>
      </c>
      <c r="AB92" s="206">
        <v>0</v>
      </c>
      <c r="AC92" s="206">
        <v>15.62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291.39</v>
      </c>
      <c r="L93" s="206">
        <v>0</v>
      </c>
      <c r="M93" s="206">
        <v>60.16</v>
      </c>
      <c r="N93" s="206">
        <v>49.1</v>
      </c>
      <c r="O93" s="206">
        <v>69.290000000000006</v>
      </c>
      <c r="P93" s="206">
        <v>23.29</v>
      </c>
      <c r="Q93" s="206">
        <v>9.4700000000000006</v>
      </c>
      <c r="R93" s="206">
        <v>17.559999999999999</v>
      </c>
      <c r="S93" s="206">
        <v>11.07</v>
      </c>
      <c r="T93" s="206">
        <v>0</v>
      </c>
      <c r="U93" s="206">
        <v>39.68</v>
      </c>
      <c r="V93" s="206">
        <v>4.79</v>
      </c>
      <c r="W93" s="206">
        <v>18.45</v>
      </c>
      <c r="X93" s="206">
        <v>62.09</v>
      </c>
      <c r="Y93" s="206">
        <v>0</v>
      </c>
      <c r="Z93" s="206">
        <v>111.67</v>
      </c>
      <c r="AA93" s="206">
        <v>26.35</v>
      </c>
      <c r="AB93" s="206">
        <v>0</v>
      </c>
      <c r="AC93" s="206">
        <v>15.62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60.16</v>
      </c>
      <c r="N94" s="206">
        <v>49.1</v>
      </c>
      <c r="O94" s="206">
        <v>69.290000000000006</v>
      </c>
      <c r="P94" s="206">
        <v>23.29</v>
      </c>
      <c r="Q94" s="206">
        <v>4.71</v>
      </c>
      <c r="R94" s="206">
        <v>17.559999999999999</v>
      </c>
      <c r="S94" s="206">
        <v>11.07</v>
      </c>
      <c r="T94" s="206">
        <v>0</v>
      </c>
      <c r="U94" s="206">
        <v>39.68</v>
      </c>
      <c r="V94" s="206">
        <v>4.79</v>
      </c>
      <c r="W94" s="206">
        <v>18.45</v>
      </c>
      <c r="X94" s="206">
        <v>62.09</v>
      </c>
      <c r="Y94" s="206">
        <v>0</v>
      </c>
      <c r="Z94" s="206">
        <v>111.67</v>
      </c>
      <c r="AA94" s="206">
        <v>26.35</v>
      </c>
      <c r="AB94" s="206">
        <v>0</v>
      </c>
      <c r="AC94" s="206">
        <v>15.62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60.16</v>
      </c>
      <c r="N95" s="206">
        <v>49.1</v>
      </c>
      <c r="O95" s="206">
        <v>69.290000000000006</v>
      </c>
      <c r="P95" s="206">
        <v>23.29</v>
      </c>
      <c r="Q95" s="206">
        <v>4.82</v>
      </c>
      <c r="R95" s="206">
        <v>8.75</v>
      </c>
      <c r="S95" s="206">
        <v>5.26</v>
      </c>
      <c r="T95" s="206">
        <v>0</v>
      </c>
      <c r="U95" s="206">
        <v>39.68</v>
      </c>
      <c r="V95" s="206">
        <v>0</v>
      </c>
      <c r="W95" s="206">
        <v>4.79</v>
      </c>
      <c r="X95" s="206">
        <v>62.09</v>
      </c>
      <c r="Y95" s="206">
        <v>0</v>
      </c>
      <c r="Z95" s="206">
        <v>111.67</v>
      </c>
      <c r="AA95" s="206">
        <v>26.35</v>
      </c>
      <c r="AB95" s="206">
        <v>0</v>
      </c>
      <c r="AC95" s="206">
        <v>15.62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60.16</v>
      </c>
      <c r="N96" s="206">
        <v>49.1</v>
      </c>
      <c r="O96" s="206">
        <v>69.290000000000006</v>
      </c>
      <c r="P96" s="206">
        <v>23.29</v>
      </c>
      <c r="Q96" s="206">
        <v>4.84</v>
      </c>
      <c r="R96" s="206">
        <v>8.68</v>
      </c>
      <c r="S96" s="206">
        <v>5.22</v>
      </c>
      <c r="T96" s="206">
        <v>0</v>
      </c>
      <c r="U96" s="206">
        <v>39.68</v>
      </c>
      <c r="V96" s="206">
        <v>0</v>
      </c>
      <c r="W96" s="206">
        <v>4.79</v>
      </c>
      <c r="X96" s="206">
        <v>32.65</v>
      </c>
      <c r="Y96" s="206">
        <v>0</v>
      </c>
      <c r="Z96" s="206">
        <v>111.67</v>
      </c>
      <c r="AA96" s="206">
        <v>25.25</v>
      </c>
      <c r="AB96" s="206">
        <v>0</v>
      </c>
      <c r="AC96" s="206">
        <v>15.62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2.9</v>
      </c>
      <c r="M97" s="206">
        <v>60.16</v>
      </c>
      <c r="N97" s="206">
        <v>49.1</v>
      </c>
      <c r="O97" s="206">
        <v>69.290000000000006</v>
      </c>
      <c r="P97" s="206">
        <v>23.29</v>
      </c>
      <c r="Q97" s="206">
        <v>4.84</v>
      </c>
      <c r="R97" s="206">
        <v>8.75</v>
      </c>
      <c r="S97" s="206">
        <v>5.6</v>
      </c>
      <c r="T97" s="206">
        <v>0</v>
      </c>
      <c r="U97" s="206">
        <v>39.68</v>
      </c>
      <c r="V97" s="206">
        <v>0</v>
      </c>
      <c r="W97" s="206">
        <v>4.79</v>
      </c>
      <c r="X97" s="206">
        <v>14.37</v>
      </c>
      <c r="Y97" s="206">
        <v>0</v>
      </c>
      <c r="Z97" s="206">
        <v>71.87</v>
      </c>
      <c r="AA97" s="206">
        <v>25.25</v>
      </c>
      <c r="AB97" s="206">
        <v>0</v>
      </c>
      <c r="AC97" s="206">
        <v>15.62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3.83</v>
      </c>
      <c r="M98" s="206">
        <v>60.16</v>
      </c>
      <c r="N98" s="206">
        <v>49.1</v>
      </c>
      <c r="O98" s="206">
        <v>69.290000000000006</v>
      </c>
      <c r="P98" s="206">
        <v>23.29</v>
      </c>
      <c r="Q98" s="206">
        <v>4.84</v>
      </c>
      <c r="R98" s="206">
        <v>8.75</v>
      </c>
      <c r="S98" s="206">
        <v>5.6</v>
      </c>
      <c r="T98" s="206">
        <v>0</v>
      </c>
      <c r="U98" s="206">
        <v>39.68</v>
      </c>
      <c r="V98" s="206">
        <v>0</v>
      </c>
      <c r="W98" s="206">
        <v>4.79</v>
      </c>
      <c r="X98" s="206">
        <v>14.37</v>
      </c>
      <c r="Y98" s="206">
        <v>0</v>
      </c>
      <c r="Z98" s="206">
        <v>43.12</v>
      </c>
      <c r="AA98" s="206">
        <v>25.25</v>
      </c>
      <c r="AB98" s="206">
        <v>0</v>
      </c>
      <c r="AC98" s="206">
        <v>15.62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8.6889725000000073</v>
      </c>
      <c r="L99">
        <f t="shared" si="0"/>
        <v>6.2050000000000004E-3</v>
      </c>
      <c r="M99">
        <f t="shared" si="0"/>
        <v>1.3273549999999983</v>
      </c>
      <c r="N99">
        <f t="shared" si="0"/>
        <v>1.0931174999999991</v>
      </c>
      <c r="O99">
        <f t="shared" si="0"/>
        <v>1.6629599999999993</v>
      </c>
      <c r="P99">
        <f t="shared" si="0"/>
        <v>0.55895999999999935</v>
      </c>
      <c r="Q99">
        <f t="shared" si="0"/>
        <v>0.17072500000000024</v>
      </c>
      <c r="R99">
        <f t="shared" si="0"/>
        <v>0.32920249999999973</v>
      </c>
      <c r="S99">
        <f t="shared" si="0"/>
        <v>0.20599750000000019</v>
      </c>
      <c r="T99">
        <f t="shared" si="0"/>
        <v>0</v>
      </c>
      <c r="U99">
        <f t="shared" si="0"/>
        <v>0.94718749999999852</v>
      </c>
      <c r="V99">
        <f t="shared" si="0"/>
        <v>8.1317500000000015E-2</v>
      </c>
      <c r="W99">
        <f t="shared" si="0"/>
        <v>0.26821000000000017</v>
      </c>
      <c r="X99">
        <f t="shared" si="0"/>
        <v>1.0122199999999995</v>
      </c>
      <c r="Y99">
        <f t="shared" si="0"/>
        <v>0</v>
      </c>
      <c r="Z99">
        <f t="shared" si="0"/>
        <v>2.2936950000000014</v>
      </c>
      <c r="AA99">
        <f t="shared" si="0"/>
        <v>0.5788099999999996</v>
      </c>
      <c r="AB99">
        <f t="shared" si="0"/>
        <v>0</v>
      </c>
      <c r="AC99">
        <f t="shared" si="0"/>
        <v>0.36984999999999935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1.9900175000000047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0.37241750000000001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82.58</v>
      </c>
      <c r="L3" s="206">
        <v>20.12</v>
      </c>
      <c r="M3" s="206">
        <v>0</v>
      </c>
      <c r="N3" s="206">
        <v>28.38</v>
      </c>
      <c r="O3" s="206">
        <v>47.63</v>
      </c>
      <c r="P3" s="206">
        <v>58.41</v>
      </c>
      <c r="Q3" s="206">
        <v>2.17</v>
      </c>
      <c r="R3" s="206">
        <v>4.79</v>
      </c>
      <c r="S3" s="206">
        <v>3</v>
      </c>
      <c r="T3" s="206">
        <v>0</v>
      </c>
      <c r="U3" s="206">
        <v>211.42</v>
      </c>
      <c r="V3" s="206">
        <v>0</v>
      </c>
      <c r="W3" s="206">
        <v>4.79</v>
      </c>
      <c r="X3" s="206">
        <v>10.54</v>
      </c>
      <c r="Y3" s="206">
        <v>0</v>
      </c>
      <c r="Z3" s="206">
        <v>28.75</v>
      </c>
      <c r="AA3" s="206">
        <v>10.54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47.56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82.58</v>
      </c>
      <c r="L4" s="206">
        <v>20.12</v>
      </c>
      <c r="M4" s="206">
        <v>0</v>
      </c>
      <c r="N4" s="206">
        <v>28.38</v>
      </c>
      <c r="O4" s="206">
        <v>47.63</v>
      </c>
      <c r="P4" s="206">
        <v>58.41</v>
      </c>
      <c r="Q4" s="206">
        <v>2.17</v>
      </c>
      <c r="R4" s="206">
        <v>4.79</v>
      </c>
      <c r="S4" s="206">
        <v>3</v>
      </c>
      <c r="T4" s="206">
        <v>0</v>
      </c>
      <c r="U4" s="206">
        <v>211.42</v>
      </c>
      <c r="V4" s="206">
        <v>0</v>
      </c>
      <c r="W4" s="206">
        <v>4.79</v>
      </c>
      <c r="X4" s="206">
        <v>10.54</v>
      </c>
      <c r="Y4" s="206">
        <v>0</v>
      </c>
      <c r="Z4" s="206">
        <v>28.75</v>
      </c>
      <c r="AA4" s="206">
        <v>10.54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47.56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82.58</v>
      </c>
      <c r="L5" s="206">
        <v>20.12</v>
      </c>
      <c r="M5" s="206">
        <v>0</v>
      </c>
      <c r="N5" s="206">
        <v>28.38</v>
      </c>
      <c r="O5" s="206">
        <v>47.63</v>
      </c>
      <c r="P5" s="206">
        <v>58.41</v>
      </c>
      <c r="Q5" s="206">
        <v>2.17</v>
      </c>
      <c r="R5" s="206">
        <v>5</v>
      </c>
      <c r="S5" s="206">
        <v>3.09</v>
      </c>
      <c r="T5" s="206">
        <v>0</v>
      </c>
      <c r="U5" s="206">
        <v>211.42</v>
      </c>
      <c r="V5" s="206">
        <v>0</v>
      </c>
      <c r="W5" s="206">
        <v>4.79</v>
      </c>
      <c r="X5" s="206">
        <v>10.54</v>
      </c>
      <c r="Y5" s="206">
        <v>0</v>
      </c>
      <c r="Z5" s="206">
        <v>28.75</v>
      </c>
      <c r="AA5" s="206">
        <v>10.54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47.56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82.58</v>
      </c>
      <c r="L6" s="206">
        <v>20.12</v>
      </c>
      <c r="M6" s="206">
        <v>0</v>
      </c>
      <c r="N6" s="206">
        <v>28.38</v>
      </c>
      <c r="O6" s="206">
        <v>47.63</v>
      </c>
      <c r="P6" s="206">
        <v>58.41</v>
      </c>
      <c r="Q6" s="206">
        <v>2.17</v>
      </c>
      <c r="R6" s="206">
        <v>5</v>
      </c>
      <c r="S6" s="206">
        <v>3.09</v>
      </c>
      <c r="T6" s="206">
        <v>0</v>
      </c>
      <c r="U6" s="206">
        <v>211.42</v>
      </c>
      <c r="V6" s="206">
        <v>0</v>
      </c>
      <c r="W6" s="206">
        <v>4.79</v>
      </c>
      <c r="X6" s="206">
        <v>10.54</v>
      </c>
      <c r="Y6" s="206">
        <v>0</v>
      </c>
      <c r="Z6" s="206">
        <v>28.75</v>
      </c>
      <c r="AA6" s="206">
        <v>10.54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47.56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82.58</v>
      </c>
      <c r="L7" s="206">
        <v>20.12</v>
      </c>
      <c r="M7" s="206">
        <v>0</v>
      </c>
      <c r="N7" s="206">
        <v>28.38</v>
      </c>
      <c r="O7" s="206">
        <v>47.63</v>
      </c>
      <c r="P7" s="206">
        <v>58.41</v>
      </c>
      <c r="Q7" s="206">
        <v>2.17</v>
      </c>
      <c r="R7" s="206">
        <v>5</v>
      </c>
      <c r="S7" s="206">
        <v>3.09</v>
      </c>
      <c r="T7" s="206">
        <v>0</v>
      </c>
      <c r="U7" s="206">
        <v>211.42</v>
      </c>
      <c r="V7" s="206">
        <v>0</v>
      </c>
      <c r="W7" s="206">
        <v>4.79</v>
      </c>
      <c r="X7" s="206">
        <v>10.54</v>
      </c>
      <c r="Y7" s="206">
        <v>0</v>
      </c>
      <c r="Z7" s="206">
        <v>28.75</v>
      </c>
      <c r="AA7" s="206">
        <v>10.54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82.58</v>
      </c>
      <c r="L8" s="206">
        <v>20.12</v>
      </c>
      <c r="M8" s="206">
        <v>0</v>
      </c>
      <c r="N8" s="206">
        <v>28.38</v>
      </c>
      <c r="O8" s="206">
        <v>47.63</v>
      </c>
      <c r="P8" s="206">
        <v>58.41</v>
      </c>
      <c r="Q8" s="206">
        <v>2.17</v>
      </c>
      <c r="R8" s="206">
        <v>5.19</v>
      </c>
      <c r="S8" s="206">
        <v>3.09</v>
      </c>
      <c r="T8" s="206">
        <v>0</v>
      </c>
      <c r="U8" s="206">
        <v>211.42</v>
      </c>
      <c r="V8" s="206">
        <v>0</v>
      </c>
      <c r="W8" s="206">
        <v>4.79</v>
      </c>
      <c r="X8" s="206">
        <v>10.54</v>
      </c>
      <c r="Y8" s="206">
        <v>0</v>
      </c>
      <c r="Z8" s="206">
        <v>28.75</v>
      </c>
      <c r="AA8" s="206">
        <v>10.54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82.58</v>
      </c>
      <c r="L9" s="206">
        <v>20.12</v>
      </c>
      <c r="M9" s="206">
        <v>0</v>
      </c>
      <c r="N9" s="206">
        <v>28.38</v>
      </c>
      <c r="O9" s="206">
        <v>47.63</v>
      </c>
      <c r="P9" s="206">
        <v>58.41</v>
      </c>
      <c r="Q9" s="206">
        <v>2.17</v>
      </c>
      <c r="R9" s="206">
        <v>5.19</v>
      </c>
      <c r="S9" s="206">
        <v>3.09</v>
      </c>
      <c r="T9" s="206">
        <v>0</v>
      </c>
      <c r="U9" s="206">
        <v>211.42</v>
      </c>
      <c r="V9" s="206">
        <v>0</v>
      </c>
      <c r="W9" s="206">
        <v>4.79</v>
      </c>
      <c r="X9" s="206">
        <v>10.54</v>
      </c>
      <c r="Y9" s="206">
        <v>0</v>
      </c>
      <c r="Z9" s="206">
        <v>28.75</v>
      </c>
      <c r="AA9" s="206">
        <v>10.54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82.58</v>
      </c>
      <c r="L10" s="206">
        <v>20.12</v>
      </c>
      <c r="M10" s="206">
        <v>0</v>
      </c>
      <c r="N10" s="206">
        <v>28.38</v>
      </c>
      <c r="O10" s="206">
        <v>47.63</v>
      </c>
      <c r="P10" s="206">
        <v>58.41</v>
      </c>
      <c r="Q10" s="206">
        <v>2.5299999999999998</v>
      </c>
      <c r="R10" s="206">
        <v>5.19</v>
      </c>
      <c r="S10" s="206">
        <v>3.09</v>
      </c>
      <c r="T10" s="206">
        <v>0</v>
      </c>
      <c r="U10" s="206">
        <v>211.42</v>
      </c>
      <c r="V10" s="206">
        <v>0</v>
      </c>
      <c r="W10" s="206">
        <v>4.79</v>
      </c>
      <c r="X10" s="206">
        <v>10.54</v>
      </c>
      <c r="Y10" s="206">
        <v>0</v>
      </c>
      <c r="Z10" s="206">
        <v>28.75</v>
      </c>
      <c r="AA10" s="206">
        <v>10.54</v>
      </c>
      <c r="AB10" s="206">
        <v>0</v>
      </c>
      <c r="AC10" s="206">
        <v>8.84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82.58</v>
      </c>
      <c r="L11" s="206">
        <v>20.12</v>
      </c>
      <c r="M11" s="206">
        <v>0</v>
      </c>
      <c r="N11" s="206">
        <v>29.62</v>
      </c>
      <c r="O11" s="206">
        <v>47.63</v>
      </c>
      <c r="P11" s="206">
        <v>58.41</v>
      </c>
      <c r="Q11" s="206">
        <v>2.74</v>
      </c>
      <c r="R11" s="206">
        <v>5.28</v>
      </c>
      <c r="S11" s="206">
        <v>3.23</v>
      </c>
      <c r="T11" s="206">
        <v>0</v>
      </c>
      <c r="U11" s="206">
        <v>211.42</v>
      </c>
      <c r="V11" s="206">
        <v>0</v>
      </c>
      <c r="W11" s="206">
        <v>4.79</v>
      </c>
      <c r="X11" s="206">
        <v>10.54</v>
      </c>
      <c r="Y11" s="206">
        <v>0</v>
      </c>
      <c r="Z11" s="206">
        <v>28.75</v>
      </c>
      <c r="AA11" s="206">
        <v>10.54</v>
      </c>
      <c r="AB11" s="206">
        <v>0</v>
      </c>
      <c r="AC11" s="206">
        <v>8.84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82.58</v>
      </c>
      <c r="L12" s="206">
        <v>20.12</v>
      </c>
      <c r="M12" s="206">
        <v>0</v>
      </c>
      <c r="N12" s="206">
        <v>28.4</v>
      </c>
      <c r="O12" s="206">
        <v>47.63</v>
      </c>
      <c r="P12" s="206">
        <v>58.41</v>
      </c>
      <c r="Q12" s="206">
        <v>2.74</v>
      </c>
      <c r="R12" s="206">
        <v>5.28</v>
      </c>
      <c r="S12" s="206">
        <v>3.23</v>
      </c>
      <c r="T12" s="206">
        <v>0</v>
      </c>
      <c r="U12" s="206">
        <v>211.42</v>
      </c>
      <c r="V12" s="206">
        <v>0</v>
      </c>
      <c r="W12" s="206">
        <v>4.79</v>
      </c>
      <c r="X12" s="206">
        <v>10.54</v>
      </c>
      <c r="Y12" s="206">
        <v>0</v>
      </c>
      <c r="Z12" s="206">
        <v>28.75</v>
      </c>
      <c r="AA12" s="206">
        <v>10.54</v>
      </c>
      <c r="AB12" s="206">
        <v>0</v>
      </c>
      <c r="AC12" s="206">
        <v>8.84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82.58</v>
      </c>
      <c r="L13" s="206">
        <v>20.12</v>
      </c>
      <c r="M13" s="206">
        <v>0</v>
      </c>
      <c r="N13" s="206">
        <v>28.38</v>
      </c>
      <c r="O13" s="206">
        <v>47.63</v>
      </c>
      <c r="P13" s="206">
        <v>58.41</v>
      </c>
      <c r="Q13" s="206">
        <v>2.74</v>
      </c>
      <c r="R13" s="206">
        <v>5.19</v>
      </c>
      <c r="S13" s="206">
        <v>3.23</v>
      </c>
      <c r="T13" s="206">
        <v>0</v>
      </c>
      <c r="U13" s="206">
        <v>209.15</v>
      </c>
      <c r="V13" s="206">
        <v>0</v>
      </c>
      <c r="W13" s="206">
        <v>4.79</v>
      </c>
      <c r="X13" s="206">
        <v>10.54</v>
      </c>
      <c r="Y13" s="206">
        <v>0</v>
      </c>
      <c r="Z13" s="206">
        <v>28.75</v>
      </c>
      <c r="AA13" s="206">
        <v>10.54</v>
      </c>
      <c r="AB13" s="206">
        <v>0</v>
      </c>
      <c r="AC13" s="206">
        <v>8.84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82.58</v>
      </c>
      <c r="L14" s="206">
        <v>20.12</v>
      </c>
      <c r="M14" s="206">
        <v>0</v>
      </c>
      <c r="N14" s="206">
        <v>28.38</v>
      </c>
      <c r="O14" s="206">
        <v>47.63</v>
      </c>
      <c r="P14" s="206">
        <v>58.41</v>
      </c>
      <c r="Q14" s="206">
        <v>2.74</v>
      </c>
      <c r="R14" s="206">
        <v>5.19</v>
      </c>
      <c r="S14" s="206">
        <v>3.23</v>
      </c>
      <c r="T14" s="206">
        <v>0</v>
      </c>
      <c r="U14" s="206">
        <v>209.15</v>
      </c>
      <c r="V14" s="206">
        <v>0</v>
      </c>
      <c r="W14" s="206">
        <v>4.79</v>
      </c>
      <c r="X14" s="206">
        <v>10.54</v>
      </c>
      <c r="Y14" s="206">
        <v>0</v>
      </c>
      <c r="Z14" s="206">
        <v>28.75</v>
      </c>
      <c r="AA14" s="206">
        <v>10.54</v>
      </c>
      <c r="AB14" s="206">
        <v>0</v>
      </c>
      <c r="AC14" s="206">
        <v>8.84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82.58</v>
      </c>
      <c r="L15" s="206">
        <v>20.12</v>
      </c>
      <c r="M15" s="206">
        <v>0</v>
      </c>
      <c r="N15" s="206">
        <v>28.38</v>
      </c>
      <c r="O15" s="206">
        <v>47.63</v>
      </c>
      <c r="P15" s="206">
        <v>58.41</v>
      </c>
      <c r="Q15" s="206">
        <v>2.74</v>
      </c>
      <c r="R15" s="206">
        <v>5.19</v>
      </c>
      <c r="S15" s="206">
        <v>3.23</v>
      </c>
      <c r="T15" s="206">
        <v>0</v>
      </c>
      <c r="U15" s="206">
        <v>209.15</v>
      </c>
      <c r="V15" s="206">
        <v>0</v>
      </c>
      <c r="W15" s="206">
        <v>4.79</v>
      </c>
      <c r="X15" s="206">
        <v>10.54</v>
      </c>
      <c r="Y15" s="206">
        <v>0</v>
      </c>
      <c r="Z15" s="206">
        <v>28.75</v>
      </c>
      <c r="AA15" s="206">
        <v>10.54</v>
      </c>
      <c r="AB15" s="206">
        <v>0</v>
      </c>
      <c r="AC15" s="206">
        <v>8.84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82.58</v>
      </c>
      <c r="L16" s="206">
        <v>20.12</v>
      </c>
      <c r="M16" s="206">
        <v>0</v>
      </c>
      <c r="N16" s="206">
        <v>28.38</v>
      </c>
      <c r="O16" s="206">
        <v>47.63</v>
      </c>
      <c r="P16" s="206">
        <v>58.41</v>
      </c>
      <c r="Q16" s="206">
        <v>2.74</v>
      </c>
      <c r="R16" s="206">
        <v>5.19</v>
      </c>
      <c r="S16" s="206">
        <v>3.23</v>
      </c>
      <c r="T16" s="206">
        <v>0</v>
      </c>
      <c r="U16" s="206">
        <v>209.15</v>
      </c>
      <c r="V16" s="206">
        <v>0</v>
      </c>
      <c r="W16" s="206">
        <v>4.79</v>
      </c>
      <c r="X16" s="206">
        <v>10.54</v>
      </c>
      <c r="Y16" s="206">
        <v>0</v>
      </c>
      <c r="Z16" s="206">
        <v>28.75</v>
      </c>
      <c r="AA16" s="206">
        <v>10.54</v>
      </c>
      <c r="AB16" s="206">
        <v>0</v>
      </c>
      <c r="AC16" s="206">
        <v>8.84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82.58</v>
      </c>
      <c r="L17" s="206">
        <v>20.12</v>
      </c>
      <c r="M17" s="206">
        <v>0</v>
      </c>
      <c r="N17" s="206">
        <v>28.38</v>
      </c>
      <c r="O17" s="206">
        <v>47.63</v>
      </c>
      <c r="P17" s="206">
        <v>58.41</v>
      </c>
      <c r="Q17" s="206">
        <v>2.77</v>
      </c>
      <c r="R17" s="206">
        <v>5.23</v>
      </c>
      <c r="S17" s="206">
        <v>3.25</v>
      </c>
      <c r="T17" s="206">
        <v>0</v>
      </c>
      <c r="U17" s="206">
        <v>209.15</v>
      </c>
      <c r="V17" s="206">
        <v>0</v>
      </c>
      <c r="W17" s="206">
        <v>4.79</v>
      </c>
      <c r="X17" s="206">
        <v>10.54</v>
      </c>
      <c r="Y17" s="206">
        <v>0</v>
      </c>
      <c r="Z17" s="206">
        <v>28.75</v>
      </c>
      <c r="AA17" s="206">
        <v>10.54</v>
      </c>
      <c r="AB17" s="206">
        <v>0</v>
      </c>
      <c r="AC17" s="206">
        <v>8.84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82.58</v>
      </c>
      <c r="L18" s="206">
        <v>20.12</v>
      </c>
      <c r="M18" s="206">
        <v>0</v>
      </c>
      <c r="N18" s="206">
        <v>28.38</v>
      </c>
      <c r="O18" s="206">
        <v>47.63</v>
      </c>
      <c r="P18" s="206">
        <v>58.41</v>
      </c>
      <c r="Q18" s="206">
        <v>2.77</v>
      </c>
      <c r="R18" s="206">
        <v>5.23</v>
      </c>
      <c r="S18" s="206">
        <v>3.25</v>
      </c>
      <c r="T18" s="206">
        <v>0</v>
      </c>
      <c r="U18" s="206">
        <v>209.15</v>
      </c>
      <c r="V18" s="206">
        <v>0</v>
      </c>
      <c r="W18" s="206">
        <v>4.79</v>
      </c>
      <c r="X18" s="206">
        <v>10.54</v>
      </c>
      <c r="Y18" s="206">
        <v>0</v>
      </c>
      <c r="Z18" s="206">
        <v>28.75</v>
      </c>
      <c r="AA18" s="206">
        <v>10.54</v>
      </c>
      <c r="AB18" s="206">
        <v>0</v>
      </c>
      <c r="AC18" s="206">
        <v>8.84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82.58</v>
      </c>
      <c r="L19" s="206">
        <v>20.12</v>
      </c>
      <c r="M19" s="206">
        <v>0</v>
      </c>
      <c r="N19" s="206">
        <v>28.38</v>
      </c>
      <c r="O19" s="206">
        <v>47.63</v>
      </c>
      <c r="P19" s="206">
        <v>58.41</v>
      </c>
      <c r="Q19" s="206">
        <v>2.77</v>
      </c>
      <c r="R19" s="206">
        <v>5.23</v>
      </c>
      <c r="S19" s="206">
        <v>3.25</v>
      </c>
      <c r="T19" s="206">
        <v>0</v>
      </c>
      <c r="U19" s="206">
        <v>209.15</v>
      </c>
      <c r="V19" s="206">
        <v>0</v>
      </c>
      <c r="W19" s="206">
        <v>4.79</v>
      </c>
      <c r="X19" s="206">
        <v>10.54</v>
      </c>
      <c r="Y19" s="206">
        <v>0</v>
      </c>
      <c r="Z19" s="206">
        <v>28.75</v>
      </c>
      <c r="AA19" s="206">
        <v>10.54</v>
      </c>
      <c r="AB19" s="206">
        <v>0</v>
      </c>
      <c r="AC19" s="206">
        <v>8.84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82.41</v>
      </c>
      <c r="L20" s="206">
        <v>20.12</v>
      </c>
      <c r="M20" s="206">
        <v>0</v>
      </c>
      <c r="N20" s="206">
        <v>28.38</v>
      </c>
      <c r="O20" s="206">
        <v>47.63</v>
      </c>
      <c r="P20" s="206">
        <v>58.41</v>
      </c>
      <c r="Q20" s="206">
        <v>2.77</v>
      </c>
      <c r="R20" s="206">
        <v>5.15</v>
      </c>
      <c r="S20" s="206">
        <v>3.16</v>
      </c>
      <c r="T20" s="206">
        <v>0</v>
      </c>
      <c r="U20" s="206">
        <v>209.15</v>
      </c>
      <c r="V20" s="206">
        <v>0</v>
      </c>
      <c r="W20" s="206">
        <v>4.79</v>
      </c>
      <c r="X20" s="206">
        <v>10.54</v>
      </c>
      <c r="Y20" s="206">
        <v>0</v>
      </c>
      <c r="Z20" s="206">
        <v>28.75</v>
      </c>
      <c r="AA20" s="206">
        <v>10.54</v>
      </c>
      <c r="AB20" s="206">
        <v>0</v>
      </c>
      <c r="AC20" s="206">
        <v>8.84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82.58</v>
      </c>
      <c r="L21" s="206">
        <v>20.12</v>
      </c>
      <c r="M21" s="206">
        <v>0</v>
      </c>
      <c r="N21" s="206">
        <v>28.38</v>
      </c>
      <c r="O21" s="206">
        <v>47.63</v>
      </c>
      <c r="P21" s="206">
        <v>58.41</v>
      </c>
      <c r="Q21" s="206">
        <v>2.77</v>
      </c>
      <c r="R21" s="206">
        <v>5.31</v>
      </c>
      <c r="S21" s="206">
        <v>3.24</v>
      </c>
      <c r="T21" s="206">
        <v>0</v>
      </c>
      <c r="U21" s="206">
        <v>209.15</v>
      </c>
      <c r="V21" s="206">
        <v>0</v>
      </c>
      <c r="W21" s="206">
        <v>4.79</v>
      </c>
      <c r="X21" s="206">
        <v>10.54</v>
      </c>
      <c r="Y21" s="206">
        <v>0</v>
      </c>
      <c r="Z21" s="206">
        <v>28.75</v>
      </c>
      <c r="AA21" s="206">
        <v>10.54</v>
      </c>
      <c r="AB21" s="206">
        <v>0</v>
      </c>
      <c r="AC21" s="206">
        <v>8.84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82.58</v>
      </c>
      <c r="L22" s="206">
        <v>20.12</v>
      </c>
      <c r="M22" s="206">
        <v>0</v>
      </c>
      <c r="N22" s="206">
        <v>28.38</v>
      </c>
      <c r="O22" s="206">
        <v>47.63</v>
      </c>
      <c r="P22" s="206">
        <v>58.41</v>
      </c>
      <c r="Q22" s="206">
        <v>2.77</v>
      </c>
      <c r="R22" s="206">
        <v>5.31</v>
      </c>
      <c r="S22" s="206">
        <v>3.24</v>
      </c>
      <c r="T22" s="206">
        <v>0</v>
      </c>
      <c r="U22" s="206">
        <v>209.15</v>
      </c>
      <c r="V22" s="206">
        <v>0</v>
      </c>
      <c r="W22" s="206">
        <v>4.79</v>
      </c>
      <c r="X22" s="206">
        <v>10.54</v>
      </c>
      <c r="Y22" s="206">
        <v>0</v>
      </c>
      <c r="Z22" s="206">
        <v>28.75</v>
      </c>
      <c r="AA22" s="206">
        <v>10.54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82.15</v>
      </c>
      <c r="L23" s="206">
        <v>20.12</v>
      </c>
      <c r="M23" s="206">
        <v>0</v>
      </c>
      <c r="N23" s="206">
        <v>25.6</v>
      </c>
      <c r="O23" s="206">
        <v>47.63</v>
      </c>
      <c r="P23" s="206">
        <v>58.41</v>
      </c>
      <c r="Q23" s="206">
        <v>2.77</v>
      </c>
      <c r="R23" s="206">
        <v>5</v>
      </c>
      <c r="S23" s="206">
        <v>3.03</v>
      </c>
      <c r="T23" s="206">
        <v>0</v>
      </c>
      <c r="U23" s="206">
        <v>209.15</v>
      </c>
      <c r="V23" s="206">
        <v>0</v>
      </c>
      <c r="W23" s="206">
        <v>4.79</v>
      </c>
      <c r="X23" s="206">
        <v>10.54</v>
      </c>
      <c r="Y23" s="206">
        <v>0</v>
      </c>
      <c r="Z23" s="206">
        <v>28.75</v>
      </c>
      <c r="AA23" s="206">
        <v>10.54</v>
      </c>
      <c r="AB23" s="206">
        <v>0</v>
      </c>
      <c r="AC23" s="206">
        <v>9.01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46.28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82.14</v>
      </c>
      <c r="L24" s="206">
        <v>20.12</v>
      </c>
      <c r="M24" s="206">
        <v>0</v>
      </c>
      <c r="N24" s="206">
        <v>28.38</v>
      </c>
      <c r="O24" s="206">
        <v>47.63</v>
      </c>
      <c r="P24" s="206">
        <v>58.41</v>
      </c>
      <c r="Q24" s="206">
        <v>2.77</v>
      </c>
      <c r="R24" s="206">
        <v>5</v>
      </c>
      <c r="S24" s="206">
        <v>3.04</v>
      </c>
      <c r="T24" s="206">
        <v>0</v>
      </c>
      <c r="U24" s="206">
        <v>209.15</v>
      </c>
      <c r="V24" s="206">
        <v>0</v>
      </c>
      <c r="W24" s="206">
        <v>4.79</v>
      </c>
      <c r="X24" s="206">
        <v>10.54</v>
      </c>
      <c r="Y24" s="206">
        <v>0</v>
      </c>
      <c r="Z24" s="206">
        <v>28.75</v>
      </c>
      <c r="AA24" s="206">
        <v>10.54</v>
      </c>
      <c r="AB24" s="206">
        <v>0</v>
      </c>
      <c r="AC24" s="206">
        <v>9.01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46.28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82.15</v>
      </c>
      <c r="L25" s="206">
        <v>20.12</v>
      </c>
      <c r="M25" s="206">
        <v>0</v>
      </c>
      <c r="N25" s="206">
        <v>28.38</v>
      </c>
      <c r="O25" s="206">
        <v>47.63</v>
      </c>
      <c r="P25" s="206">
        <v>58.41</v>
      </c>
      <c r="Q25" s="206">
        <v>2.77</v>
      </c>
      <c r="R25" s="206">
        <v>5</v>
      </c>
      <c r="S25" s="206">
        <v>3.04</v>
      </c>
      <c r="T25" s="206">
        <v>0</v>
      </c>
      <c r="U25" s="206">
        <v>204.47</v>
      </c>
      <c r="V25" s="206">
        <v>0</v>
      </c>
      <c r="W25" s="206">
        <v>4.79</v>
      </c>
      <c r="X25" s="206">
        <v>35.909999999999997</v>
      </c>
      <c r="Y25" s="206">
        <v>0</v>
      </c>
      <c r="Z25" s="206">
        <v>64.569999999999993</v>
      </c>
      <c r="AA25" s="206">
        <v>10.54</v>
      </c>
      <c r="AB25" s="206">
        <v>0</v>
      </c>
      <c r="AC25" s="206">
        <v>9.01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46.28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82.14</v>
      </c>
      <c r="L26" s="206">
        <v>20.12</v>
      </c>
      <c r="M26" s="206">
        <v>0</v>
      </c>
      <c r="N26" s="206">
        <v>28.38</v>
      </c>
      <c r="O26" s="206">
        <v>47.63</v>
      </c>
      <c r="P26" s="206">
        <v>58.41</v>
      </c>
      <c r="Q26" s="206">
        <v>5.48</v>
      </c>
      <c r="R26" s="206">
        <v>10.199999999999999</v>
      </c>
      <c r="S26" s="206">
        <v>6.61</v>
      </c>
      <c r="T26" s="206">
        <v>0</v>
      </c>
      <c r="U26" s="206">
        <v>204.47</v>
      </c>
      <c r="V26" s="206">
        <v>4.42</v>
      </c>
      <c r="W26" s="206">
        <v>9.76</v>
      </c>
      <c r="X26" s="206">
        <v>35.909999999999997</v>
      </c>
      <c r="Y26" s="206">
        <v>0</v>
      </c>
      <c r="Z26" s="206">
        <v>64.569999999999993</v>
      </c>
      <c r="AA26" s="206">
        <v>19.47</v>
      </c>
      <c r="AB26" s="206">
        <v>0</v>
      </c>
      <c r="AC26" s="206">
        <v>9.01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46.28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137.41</v>
      </c>
      <c r="L27" s="206">
        <v>40.24</v>
      </c>
      <c r="M27" s="206">
        <v>0</v>
      </c>
      <c r="N27" s="206">
        <v>28.38</v>
      </c>
      <c r="O27" s="206">
        <v>47.63</v>
      </c>
      <c r="P27" s="206">
        <v>58.41</v>
      </c>
      <c r="Q27" s="206">
        <v>3.47</v>
      </c>
      <c r="R27" s="206">
        <v>6.42</v>
      </c>
      <c r="S27" s="206">
        <v>5.83</v>
      </c>
      <c r="T27" s="206">
        <v>0</v>
      </c>
      <c r="U27" s="206">
        <v>204.47</v>
      </c>
      <c r="V27" s="206">
        <v>2.71</v>
      </c>
      <c r="W27" s="206">
        <v>6.05</v>
      </c>
      <c r="X27" s="206">
        <v>26.75</v>
      </c>
      <c r="Y27" s="206">
        <v>0</v>
      </c>
      <c r="Z27" s="206">
        <v>51.91</v>
      </c>
      <c r="AA27" s="206">
        <v>19.47</v>
      </c>
      <c r="AB27" s="206">
        <v>0</v>
      </c>
      <c r="AC27" s="206">
        <v>9.01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46.28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0.02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157.79</v>
      </c>
      <c r="L28" s="206">
        <v>40.24</v>
      </c>
      <c r="M28" s="206">
        <v>0</v>
      </c>
      <c r="N28" s="206">
        <v>28.38</v>
      </c>
      <c r="O28" s="206">
        <v>47.63</v>
      </c>
      <c r="P28" s="206">
        <v>58.41</v>
      </c>
      <c r="Q28" s="206">
        <v>5.25</v>
      </c>
      <c r="R28" s="206">
        <v>8.6199999999999992</v>
      </c>
      <c r="S28" s="206">
        <v>6.33</v>
      </c>
      <c r="T28" s="206">
        <v>0</v>
      </c>
      <c r="U28" s="206">
        <v>204.47</v>
      </c>
      <c r="V28" s="206">
        <v>4.25</v>
      </c>
      <c r="W28" s="206">
        <v>4.9400000000000004</v>
      </c>
      <c r="X28" s="206">
        <v>29.39</v>
      </c>
      <c r="Y28" s="206">
        <v>0</v>
      </c>
      <c r="Z28" s="206">
        <v>64.569999999999993</v>
      </c>
      <c r="AA28" s="206">
        <v>19.47</v>
      </c>
      <c r="AB28" s="206">
        <v>0</v>
      </c>
      <c r="AC28" s="206">
        <v>11.87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46.28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157.79</v>
      </c>
      <c r="L29" s="206">
        <v>62.61</v>
      </c>
      <c r="M29" s="206">
        <v>0</v>
      </c>
      <c r="N29" s="206">
        <v>28.38</v>
      </c>
      <c r="O29" s="206">
        <v>47.63</v>
      </c>
      <c r="P29" s="206">
        <v>58.41</v>
      </c>
      <c r="Q29" s="206">
        <v>5.25</v>
      </c>
      <c r="R29" s="206">
        <v>10.16</v>
      </c>
      <c r="S29" s="206">
        <v>6.33</v>
      </c>
      <c r="T29" s="206">
        <v>0</v>
      </c>
      <c r="U29" s="206">
        <v>204.47</v>
      </c>
      <c r="V29" s="206">
        <v>4.42</v>
      </c>
      <c r="W29" s="206">
        <v>5.7</v>
      </c>
      <c r="X29" s="206">
        <v>35.9</v>
      </c>
      <c r="Y29" s="206">
        <v>0</v>
      </c>
      <c r="Z29" s="206">
        <v>64.569999999999993</v>
      </c>
      <c r="AA29" s="206">
        <v>19.47</v>
      </c>
      <c r="AB29" s="206">
        <v>0</v>
      </c>
      <c r="AC29" s="206">
        <v>9.01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157.79</v>
      </c>
      <c r="L30" s="206">
        <v>62.61</v>
      </c>
      <c r="M30" s="206">
        <v>0</v>
      </c>
      <c r="N30" s="206">
        <v>28.38</v>
      </c>
      <c r="O30" s="206">
        <v>47.63</v>
      </c>
      <c r="P30" s="206">
        <v>58.41</v>
      </c>
      <c r="Q30" s="206">
        <v>5.25</v>
      </c>
      <c r="R30" s="206">
        <v>10.16</v>
      </c>
      <c r="S30" s="206">
        <v>6.33</v>
      </c>
      <c r="T30" s="206">
        <v>0</v>
      </c>
      <c r="U30" s="206">
        <v>204.47</v>
      </c>
      <c r="V30" s="206">
        <v>4.42</v>
      </c>
      <c r="W30" s="206">
        <v>5.7</v>
      </c>
      <c r="X30" s="206">
        <v>35.9</v>
      </c>
      <c r="Y30" s="206">
        <v>0</v>
      </c>
      <c r="Z30" s="206">
        <v>64.569999999999993</v>
      </c>
      <c r="AA30" s="206">
        <v>19.47</v>
      </c>
      <c r="AB30" s="206">
        <v>0</v>
      </c>
      <c r="AC30" s="206">
        <v>9.01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1.72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157.79</v>
      </c>
      <c r="L31" s="206">
        <v>62.61</v>
      </c>
      <c r="M31" s="206">
        <v>0</v>
      </c>
      <c r="N31" s="206">
        <v>28.38</v>
      </c>
      <c r="O31" s="206">
        <v>47.63</v>
      </c>
      <c r="P31" s="206">
        <v>58.41</v>
      </c>
      <c r="Q31" s="206">
        <v>5.25</v>
      </c>
      <c r="R31" s="206">
        <v>10.16</v>
      </c>
      <c r="S31" s="206">
        <v>6.33</v>
      </c>
      <c r="T31" s="206">
        <v>0</v>
      </c>
      <c r="U31" s="206">
        <v>204.47</v>
      </c>
      <c r="V31" s="206">
        <v>4.42</v>
      </c>
      <c r="W31" s="206">
        <v>4.9400000000000004</v>
      </c>
      <c r="X31" s="206">
        <v>29.4</v>
      </c>
      <c r="Y31" s="206">
        <v>0</v>
      </c>
      <c r="Z31" s="206">
        <v>64.569999999999993</v>
      </c>
      <c r="AA31" s="206">
        <v>19.47</v>
      </c>
      <c r="AB31" s="206">
        <v>0</v>
      </c>
      <c r="AC31" s="206">
        <v>9.01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7.55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157.79</v>
      </c>
      <c r="L32" s="206">
        <v>62.61</v>
      </c>
      <c r="M32" s="206">
        <v>0</v>
      </c>
      <c r="N32" s="206">
        <v>28.38</v>
      </c>
      <c r="O32" s="206">
        <v>47.63</v>
      </c>
      <c r="P32" s="206">
        <v>58.41</v>
      </c>
      <c r="Q32" s="206">
        <v>5.25</v>
      </c>
      <c r="R32" s="206">
        <v>10.16</v>
      </c>
      <c r="S32" s="206">
        <v>6.33</v>
      </c>
      <c r="T32" s="206">
        <v>0</v>
      </c>
      <c r="U32" s="206">
        <v>204.47</v>
      </c>
      <c r="V32" s="206">
        <v>4.42</v>
      </c>
      <c r="W32" s="206">
        <v>4.9400000000000004</v>
      </c>
      <c r="X32" s="206">
        <v>29.4</v>
      </c>
      <c r="Y32" s="206">
        <v>0</v>
      </c>
      <c r="Z32" s="206">
        <v>64.569999999999993</v>
      </c>
      <c r="AA32" s="206">
        <v>19.47</v>
      </c>
      <c r="AB32" s="206">
        <v>0</v>
      </c>
      <c r="AC32" s="206">
        <v>9.01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14.21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157.78</v>
      </c>
      <c r="L33" s="206">
        <v>62.61</v>
      </c>
      <c r="M33" s="206">
        <v>0</v>
      </c>
      <c r="N33" s="206">
        <v>28.38</v>
      </c>
      <c r="O33" s="206">
        <v>47.63</v>
      </c>
      <c r="P33" s="206">
        <v>58.41</v>
      </c>
      <c r="Q33" s="206">
        <v>5.25</v>
      </c>
      <c r="R33" s="206">
        <v>10.16</v>
      </c>
      <c r="S33" s="206">
        <v>6.33</v>
      </c>
      <c r="T33" s="206">
        <v>0</v>
      </c>
      <c r="U33" s="206">
        <v>204.47</v>
      </c>
      <c r="V33" s="206">
        <v>4.42</v>
      </c>
      <c r="W33" s="206">
        <v>4.71</v>
      </c>
      <c r="X33" s="206">
        <v>23.93</v>
      </c>
      <c r="Y33" s="206">
        <v>0</v>
      </c>
      <c r="Z33" s="206">
        <v>64.569999999999993</v>
      </c>
      <c r="AA33" s="206">
        <v>19.47</v>
      </c>
      <c r="AB33" s="206">
        <v>0</v>
      </c>
      <c r="AC33" s="206">
        <v>9.01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23.55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157.79</v>
      </c>
      <c r="L34" s="206">
        <v>62.61</v>
      </c>
      <c r="M34" s="206">
        <v>0</v>
      </c>
      <c r="N34" s="206">
        <v>28.38</v>
      </c>
      <c r="O34" s="206">
        <v>47.63</v>
      </c>
      <c r="P34" s="206">
        <v>58.41</v>
      </c>
      <c r="Q34" s="206">
        <v>5.25</v>
      </c>
      <c r="R34" s="206">
        <v>10.16</v>
      </c>
      <c r="S34" s="206">
        <v>6.33</v>
      </c>
      <c r="T34" s="206">
        <v>0</v>
      </c>
      <c r="U34" s="206">
        <v>204.47</v>
      </c>
      <c r="V34" s="206">
        <v>4.42</v>
      </c>
      <c r="W34" s="206">
        <v>4.71</v>
      </c>
      <c r="X34" s="206">
        <v>23.93</v>
      </c>
      <c r="Y34" s="206">
        <v>0</v>
      </c>
      <c r="Z34" s="206">
        <v>64.569999999999993</v>
      </c>
      <c r="AA34" s="206">
        <v>19.47</v>
      </c>
      <c r="AB34" s="206">
        <v>0</v>
      </c>
      <c r="AC34" s="206">
        <v>9.01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16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157.78</v>
      </c>
      <c r="L35" s="206">
        <v>62.61</v>
      </c>
      <c r="M35" s="206">
        <v>0</v>
      </c>
      <c r="N35" s="206">
        <v>28.38</v>
      </c>
      <c r="O35" s="206">
        <v>47.63</v>
      </c>
      <c r="P35" s="206">
        <v>58.41</v>
      </c>
      <c r="Q35" s="206">
        <v>5.25</v>
      </c>
      <c r="R35" s="206">
        <v>10.16</v>
      </c>
      <c r="S35" s="206">
        <v>6.33</v>
      </c>
      <c r="T35" s="206">
        <v>0</v>
      </c>
      <c r="U35" s="206">
        <v>208.3</v>
      </c>
      <c r="V35" s="206">
        <v>4.42</v>
      </c>
      <c r="W35" s="206">
        <v>6.62</v>
      </c>
      <c r="X35" s="206">
        <v>23.93</v>
      </c>
      <c r="Y35" s="206">
        <v>0</v>
      </c>
      <c r="Z35" s="206">
        <v>64.569999999999993</v>
      </c>
      <c r="AA35" s="206">
        <v>19.47</v>
      </c>
      <c r="AB35" s="206">
        <v>0</v>
      </c>
      <c r="AC35" s="206">
        <v>9.01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46.28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16.850000000000001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157.79</v>
      </c>
      <c r="L36" s="206">
        <v>62.61</v>
      </c>
      <c r="M36" s="206">
        <v>0</v>
      </c>
      <c r="N36" s="206">
        <v>28.38</v>
      </c>
      <c r="O36" s="206">
        <v>47.63</v>
      </c>
      <c r="P36" s="206">
        <v>58.41</v>
      </c>
      <c r="Q36" s="206">
        <v>5.25</v>
      </c>
      <c r="R36" s="206">
        <v>10.16</v>
      </c>
      <c r="S36" s="206">
        <v>6.33</v>
      </c>
      <c r="T36" s="206">
        <v>0</v>
      </c>
      <c r="U36" s="206">
        <v>209.58</v>
      </c>
      <c r="V36" s="206">
        <v>4.42</v>
      </c>
      <c r="W36" s="206">
        <v>6.62</v>
      </c>
      <c r="X36" s="206">
        <v>23.93</v>
      </c>
      <c r="Y36" s="206">
        <v>0</v>
      </c>
      <c r="Z36" s="206">
        <v>64.569999999999993</v>
      </c>
      <c r="AA36" s="206">
        <v>19.47</v>
      </c>
      <c r="AB36" s="206">
        <v>0</v>
      </c>
      <c r="AC36" s="206">
        <v>9.01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46.28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16.850000000000001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157.79</v>
      </c>
      <c r="L37" s="206">
        <v>62.61</v>
      </c>
      <c r="M37" s="206">
        <v>0</v>
      </c>
      <c r="N37" s="206">
        <v>28.38</v>
      </c>
      <c r="O37" s="206">
        <v>47.63</v>
      </c>
      <c r="P37" s="206">
        <v>58.41</v>
      </c>
      <c r="Q37" s="206">
        <v>5.25</v>
      </c>
      <c r="R37" s="206">
        <v>10.16</v>
      </c>
      <c r="S37" s="206">
        <v>6.33</v>
      </c>
      <c r="T37" s="206">
        <v>0</v>
      </c>
      <c r="U37" s="206">
        <v>209.58</v>
      </c>
      <c r="V37" s="206">
        <v>4.42</v>
      </c>
      <c r="W37" s="206">
        <v>6.67</v>
      </c>
      <c r="X37" s="206">
        <v>29.76</v>
      </c>
      <c r="Y37" s="206">
        <v>0</v>
      </c>
      <c r="Z37" s="206">
        <v>64.569999999999993</v>
      </c>
      <c r="AA37" s="206">
        <v>19.47</v>
      </c>
      <c r="AB37" s="206">
        <v>0</v>
      </c>
      <c r="AC37" s="206">
        <v>9.01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46.28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16.850000000000001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156.36000000000001</v>
      </c>
      <c r="L38" s="206">
        <v>62.61</v>
      </c>
      <c r="M38" s="206">
        <v>0</v>
      </c>
      <c r="N38" s="206">
        <v>28.38</v>
      </c>
      <c r="O38" s="206">
        <v>47.63</v>
      </c>
      <c r="P38" s="206">
        <v>58.41</v>
      </c>
      <c r="Q38" s="206">
        <v>5.25</v>
      </c>
      <c r="R38" s="206">
        <v>10.16</v>
      </c>
      <c r="S38" s="206">
        <v>6.33</v>
      </c>
      <c r="T38" s="206">
        <v>0</v>
      </c>
      <c r="U38" s="206">
        <v>209.58</v>
      </c>
      <c r="V38" s="206">
        <v>4.42</v>
      </c>
      <c r="W38" s="206">
        <v>6.67</v>
      </c>
      <c r="X38" s="206">
        <v>29.76</v>
      </c>
      <c r="Y38" s="206">
        <v>0</v>
      </c>
      <c r="Z38" s="206">
        <v>64.569999999999993</v>
      </c>
      <c r="AA38" s="206">
        <v>19.47</v>
      </c>
      <c r="AB38" s="206">
        <v>0</v>
      </c>
      <c r="AC38" s="206">
        <v>9.01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46.28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16.850000000000001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157.79</v>
      </c>
      <c r="L39" s="206">
        <v>62.61</v>
      </c>
      <c r="M39" s="206">
        <v>0</v>
      </c>
      <c r="N39" s="206">
        <v>28.38</v>
      </c>
      <c r="O39" s="206">
        <v>47.63</v>
      </c>
      <c r="P39" s="206">
        <v>58.41</v>
      </c>
      <c r="Q39" s="206">
        <v>5.25</v>
      </c>
      <c r="R39" s="206">
        <v>10.16</v>
      </c>
      <c r="S39" s="206">
        <v>6.33</v>
      </c>
      <c r="T39" s="206">
        <v>0</v>
      </c>
      <c r="U39" s="206">
        <v>209.58</v>
      </c>
      <c r="V39" s="206">
        <v>4.42</v>
      </c>
      <c r="W39" s="206">
        <v>6.67</v>
      </c>
      <c r="X39" s="206">
        <v>29.76</v>
      </c>
      <c r="Y39" s="206">
        <v>0</v>
      </c>
      <c r="Z39" s="206">
        <v>64.569999999999993</v>
      </c>
      <c r="AA39" s="206">
        <v>14.6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46.28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16.850000000000001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157.79</v>
      </c>
      <c r="L40" s="206">
        <v>62.61</v>
      </c>
      <c r="M40" s="206">
        <v>0</v>
      </c>
      <c r="N40" s="206">
        <v>28.38</v>
      </c>
      <c r="O40" s="206">
        <v>47.63</v>
      </c>
      <c r="P40" s="206">
        <v>58.41</v>
      </c>
      <c r="Q40" s="206">
        <v>5.25</v>
      </c>
      <c r="R40" s="206">
        <v>10.16</v>
      </c>
      <c r="S40" s="206">
        <v>6.33</v>
      </c>
      <c r="T40" s="206">
        <v>0</v>
      </c>
      <c r="U40" s="206">
        <v>209.58</v>
      </c>
      <c r="V40" s="206">
        <v>4.42</v>
      </c>
      <c r="W40" s="206">
        <v>6.67</v>
      </c>
      <c r="X40" s="206">
        <v>24.3</v>
      </c>
      <c r="Y40" s="206">
        <v>0</v>
      </c>
      <c r="Z40" s="206">
        <v>64.569999999999993</v>
      </c>
      <c r="AA40" s="206">
        <v>14.6</v>
      </c>
      <c r="AB40" s="206">
        <v>0</v>
      </c>
      <c r="AC40" s="206">
        <v>8.84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46.28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16.850000000000001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157.79</v>
      </c>
      <c r="L41" s="206">
        <v>62.61</v>
      </c>
      <c r="M41" s="206">
        <v>0</v>
      </c>
      <c r="N41" s="206">
        <v>28.38</v>
      </c>
      <c r="O41" s="206">
        <v>47.63</v>
      </c>
      <c r="P41" s="206">
        <v>58.41</v>
      </c>
      <c r="Q41" s="206">
        <v>5.25</v>
      </c>
      <c r="R41" s="206">
        <v>10.16</v>
      </c>
      <c r="S41" s="206">
        <v>6.33</v>
      </c>
      <c r="T41" s="206">
        <v>0</v>
      </c>
      <c r="U41" s="206">
        <v>211.25</v>
      </c>
      <c r="V41" s="206">
        <v>4.42</v>
      </c>
      <c r="W41" s="206">
        <v>6.67</v>
      </c>
      <c r="X41" s="206">
        <v>24.3</v>
      </c>
      <c r="Y41" s="206">
        <v>0</v>
      </c>
      <c r="Z41" s="206">
        <v>64.569999999999993</v>
      </c>
      <c r="AA41" s="206">
        <v>14.6</v>
      </c>
      <c r="AB41" s="206">
        <v>0</v>
      </c>
      <c r="AC41" s="206">
        <v>8.84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47.56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16.850000000000001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157.79</v>
      </c>
      <c r="L42" s="206">
        <v>62.61</v>
      </c>
      <c r="M42" s="206">
        <v>0</v>
      </c>
      <c r="N42" s="206">
        <v>28.38</v>
      </c>
      <c r="O42" s="206">
        <v>47.63</v>
      </c>
      <c r="P42" s="206">
        <v>58.41</v>
      </c>
      <c r="Q42" s="206">
        <v>5.25</v>
      </c>
      <c r="R42" s="206">
        <v>10.16</v>
      </c>
      <c r="S42" s="206">
        <v>6.33</v>
      </c>
      <c r="T42" s="206">
        <v>0</v>
      </c>
      <c r="U42" s="206">
        <v>211.42</v>
      </c>
      <c r="V42" s="206">
        <v>4.42</v>
      </c>
      <c r="W42" s="206">
        <v>6.67</v>
      </c>
      <c r="X42" s="206">
        <v>24.3</v>
      </c>
      <c r="Y42" s="206">
        <v>0</v>
      </c>
      <c r="Z42" s="206">
        <v>64.569999999999993</v>
      </c>
      <c r="AA42" s="206">
        <v>14.6</v>
      </c>
      <c r="AB42" s="206">
        <v>0</v>
      </c>
      <c r="AC42" s="206">
        <v>11.28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47.56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16.850000000000001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157.79</v>
      </c>
      <c r="L43" s="206">
        <v>62.61</v>
      </c>
      <c r="M43" s="206">
        <v>0</v>
      </c>
      <c r="N43" s="206">
        <v>28.38</v>
      </c>
      <c r="O43" s="206">
        <v>47.63</v>
      </c>
      <c r="P43" s="206">
        <v>58.41</v>
      </c>
      <c r="Q43" s="206">
        <v>5.25</v>
      </c>
      <c r="R43" s="206">
        <v>10.16</v>
      </c>
      <c r="S43" s="206">
        <v>6.33</v>
      </c>
      <c r="T43" s="206">
        <v>0</v>
      </c>
      <c r="U43" s="206">
        <v>211.42</v>
      </c>
      <c r="V43" s="206">
        <v>4.42</v>
      </c>
      <c r="W43" s="206">
        <v>6.67</v>
      </c>
      <c r="X43" s="206">
        <v>24.3</v>
      </c>
      <c r="Y43" s="206">
        <v>0</v>
      </c>
      <c r="Z43" s="206">
        <v>64.569999999999993</v>
      </c>
      <c r="AA43" s="206">
        <v>14.6</v>
      </c>
      <c r="AB43" s="206">
        <v>0</v>
      </c>
      <c r="AC43" s="206">
        <v>8.75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47.56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16.850000000000001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157.79</v>
      </c>
      <c r="L44" s="206">
        <v>62.61</v>
      </c>
      <c r="M44" s="206">
        <v>0</v>
      </c>
      <c r="N44" s="206">
        <v>28.38</v>
      </c>
      <c r="O44" s="206">
        <v>47.63</v>
      </c>
      <c r="P44" s="206">
        <v>58.41</v>
      </c>
      <c r="Q44" s="206">
        <v>5.25</v>
      </c>
      <c r="R44" s="206">
        <v>10.16</v>
      </c>
      <c r="S44" s="206">
        <v>6.33</v>
      </c>
      <c r="T44" s="206">
        <v>0</v>
      </c>
      <c r="U44" s="206">
        <v>211.42</v>
      </c>
      <c r="V44" s="206">
        <v>4.42</v>
      </c>
      <c r="W44" s="206">
        <v>6.67</v>
      </c>
      <c r="X44" s="206">
        <v>29.76</v>
      </c>
      <c r="Y44" s="206">
        <v>0</v>
      </c>
      <c r="Z44" s="206">
        <v>64.569999999999993</v>
      </c>
      <c r="AA44" s="206">
        <v>14.6</v>
      </c>
      <c r="AB44" s="206">
        <v>0</v>
      </c>
      <c r="AC44" s="206">
        <v>8.75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47.56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16.850000000000001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157.79</v>
      </c>
      <c r="L45" s="206">
        <v>62.61</v>
      </c>
      <c r="M45" s="206">
        <v>0</v>
      </c>
      <c r="N45" s="206">
        <v>28.38</v>
      </c>
      <c r="O45" s="206">
        <v>47.63</v>
      </c>
      <c r="P45" s="206">
        <v>58.41</v>
      </c>
      <c r="Q45" s="206">
        <v>5.25</v>
      </c>
      <c r="R45" s="206">
        <v>10.16</v>
      </c>
      <c r="S45" s="206">
        <v>6.33</v>
      </c>
      <c r="T45" s="206">
        <v>0</v>
      </c>
      <c r="U45" s="206">
        <v>211.42</v>
      </c>
      <c r="V45" s="206">
        <v>4.42</v>
      </c>
      <c r="W45" s="206">
        <v>6.67</v>
      </c>
      <c r="X45" s="206">
        <v>31.46</v>
      </c>
      <c r="Y45" s="206">
        <v>0</v>
      </c>
      <c r="Z45" s="206">
        <v>64.569999999999993</v>
      </c>
      <c r="AA45" s="206">
        <v>14.6</v>
      </c>
      <c r="AB45" s="206">
        <v>0</v>
      </c>
      <c r="AC45" s="206">
        <v>8.75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48.58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16.850000000000001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157.79</v>
      </c>
      <c r="L46" s="206">
        <v>62.61</v>
      </c>
      <c r="M46" s="206">
        <v>0</v>
      </c>
      <c r="N46" s="206">
        <v>28.38</v>
      </c>
      <c r="O46" s="206">
        <v>47.63</v>
      </c>
      <c r="P46" s="206">
        <v>58.41</v>
      </c>
      <c r="Q46" s="206">
        <v>5.25</v>
      </c>
      <c r="R46" s="206">
        <v>10.16</v>
      </c>
      <c r="S46" s="206">
        <v>6.33</v>
      </c>
      <c r="T46" s="206">
        <v>0</v>
      </c>
      <c r="U46" s="206">
        <v>211.42</v>
      </c>
      <c r="V46" s="206">
        <v>4.42</v>
      </c>
      <c r="W46" s="206">
        <v>6.67</v>
      </c>
      <c r="X46" s="206">
        <v>31.46</v>
      </c>
      <c r="Y46" s="206">
        <v>0</v>
      </c>
      <c r="Z46" s="206">
        <v>64.569999999999993</v>
      </c>
      <c r="AA46" s="206">
        <v>14.6</v>
      </c>
      <c r="AB46" s="206">
        <v>0</v>
      </c>
      <c r="AC46" s="206">
        <v>8.75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48.58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16.850000000000001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157.79</v>
      </c>
      <c r="L47" s="206">
        <v>62.61</v>
      </c>
      <c r="M47" s="206">
        <v>0</v>
      </c>
      <c r="N47" s="206">
        <v>28.38</v>
      </c>
      <c r="O47" s="206">
        <v>47.63</v>
      </c>
      <c r="P47" s="206">
        <v>58.41</v>
      </c>
      <c r="Q47" s="206">
        <v>5.25</v>
      </c>
      <c r="R47" s="206">
        <v>10.16</v>
      </c>
      <c r="S47" s="206">
        <v>6.33</v>
      </c>
      <c r="T47" s="206">
        <v>0</v>
      </c>
      <c r="U47" s="206">
        <v>211.42</v>
      </c>
      <c r="V47" s="206">
        <v>2.84</v>
      </c>
      <c r="W47" s="206">
        <v>6.67</v>
      </c>
      <c r="X47" s="206">
        <v>35.9</v>
      </c>
      <c r="Y47" s="206">
        <v>0</v>
      </c>
      <c r="Z47" s="206">
        <v>64.569999999999993</v>
      </c>
      <c r="AA47" s="206">
        <v>14.6</v>
      </c>
      <c r="AB47" s="206">
        <v>0</v>
      </c>
      <c r="AC47" s="206">
        <v>8.75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48.58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16.850000000000001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157.37</v>
      </c>
      <c r="L48" s="206">
        <v>40.24</v>
      </c>
      <c r="M48" s="206">
        <v>0</v>
      </c>
      <c r="N48" s="206">
        <v>28.38</v>
      </c>
      <c r="O48" s="206">
        <v>47.63</v>
      </c>
      <c r="P48" s="206">
        <v>58.41</v>
      </c>
      <c r="Q48" s="206">
        <v>5.25</v>
      </c>
      <c r="R48" s="206">
        <v>10.16</v>
      </c>
      <c r="S48" s="206">
        <v>6.33</v>
      </c>
      <c r="T48" s="206">
        <v>0</v>
      </c>
      <c r="U48" s="206">
        <v>211.42</v>
      </c>
      <c r="V48" s="206">
        <v>2.84</v>
      </c>
      <c r="W48" s="206">
        <v>6.67</v>
      </c>
      <c r="X48" s="206">
        <v>35.9</v>
      </c>
      <c r="Y48" s="206">
        <v>0</v>
      </c>
      <c r="Z48" s="206">
        <v>64.569999999999993</v>
      </c>
      <c r="AA48" s="206">
        <v>14.6</v>
      </c>
      <c r="AB48" s="206">
        <v>0</v>
      </c>
      <c r="AC48" s="206">
        <v>8.75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48.58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16.850000000000001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132.18</v>
      </c>
      <c r="L49" s="206">
        <v>20.12</v>
      </c>
      <c r="M49" s="206">
        <v>0</v>
      </c>
      <c r="N49" s="206">
        <v>28.38</v>
      </c>
      <c r="O49" s="206">
        <v>47.63</v>
      </c>
      <c r="P49" s="206">
        <v>58.41</v>
      </c>
      <c r="Q49" s="206">
        <v>5.25</v>
      </c>
      <c r="R49" s="206">
        <v>10.16</v>
      </c>
      <c r="S49" s="206">
        <v>6.33</v>
      </c>
      <c r="T49" s="206">
        <v>0</v>
      </c>
      <c r="U49" s="206">
        <v>211.42</v>
      </c>
      <c r="V49" s="206">
        <v>2.84</v>
      </c>
      <c r="W49" s="206">
        <v>6.67</v>
      </c>
      <c r="X49" s="206">
        <v>35.9</v>
      </c>
      <c r="Y49" s="206">
        <v>0</v>
      </c>
      <c r="Z49" s="206">
        <v>64.569999999999993</v>
      </c>
      <c r="AA49" s="206">
        <v>14.6</v>
      </c>
      <c r="AB49" s="206">
        <v>0</v>
      </c>
      <c r="AC49" s="206">
        <v>8.75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48.58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16.850000000000001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105.4</v>
      </c>
      <c r="L50" s="206">
        <v>20.12</v>
      </c>
      <c r="M50" s="206">
        <v>0</v>
      </c>
      <c r="N50" s="206">
        <v>28.38</v>
      </c>
      <c r="O50" s="206">
        <v>47.63</v>
      </c>
      <c r="P50" s="206">
        <v>58.41</v>
      </c>
      <c r="Q50" s="206">
        <v>5.25</v>
      </c>
      <c r="R50" s="206">
        <v>10.16</v>
      </c>
      <c r="S50" s="206">
        <v>6.33</v>
      </c>
      <c r="T50" s="206">
        <v>0</v>
      </c>
      <c r="U50" s="206">
        <v>211.42</v>
      </c>
      <c r="V50" s="206">
        <v>2.84</v>
      </c>
      <c r="W50" s="206">
        <v>6.67</v>
      </c>
      <c r="X50" s="206">
        <v>35.9</v>
      </c>
      <c r="Y50" s="206">
        <v>0</v>
      </c>
      <c r="Z50" s="206">
        <v>64.569999999999993</v>
      </c>
      <c r="AA50" s="206">
        <v>14.6</v>
      </c>
      <c r="AB50" s="206">
        <v>0</v>
      </c>
      <c r="AC50" s="206">
        <v>8.75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48.58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16.850000000000001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76.66</v>
      </c>
      <c r="L51" s="206">
        <v>20.12</v>
      </c>
      <c r="M51" s="206">
        <v>0</v>
      </c>
      <c r="N51" s="206">
        <v>28.38</v>
      </c>
      <c r="O51" s="206">
        <v>47.63</v>
      </c>
      <c r="P51" s="206">
        <v>58.41</v>
      </c>
      <c r="Q51" s="206">
        <v>1</v>
      </c>
      <c r="R51" s="206">
        <v>4.79</v>
      </c>
      <c r="S51" s="206">
        <v>2.89</v>
      </c>
      <c r="T51" s="206">
        <v>0</v>
      </c>
      <c r="U51" s="206">
        <v>211.42</v>
      </c>
      <c r="V51" s="206">
        <v>1.1399999999999999</v>
      </c>
      <c r="W51" s="206">
        <v>4.4400000000000004</v>
      </c>
      <c r="X51" s="206">
        <v>26.19</v>
      </c>
      <c r="Y51" s="206">
        <v>0</v>
      </c>
      <c r="Z51" s="206">
        <v>64.569999999999993</v>
      </c>
      <c r="AA51" s="206">
        <v>14.1</v>
      </c>
      <c r="AB51" s="206">
        <v>0</v>
      </c>
      <c r="AC51" s="206">
        <v>8.75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48.58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16.850000000000001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76.66</v>
      </c>
      <c r="L52" s="206">
        <v>20.12</v>
      </c>
      <c r="M52" s="206">
        <v>0</v>
      </c>
      <c r="N52" s="206">
        <v>28.38</v>
      </c>
      <c r="O52" s="206">
        <v>47.63</v>
      </c>
      <c r="P52" s="206">
        <v>58.41</v>
      </c>
      <c r="Q52" s="206">
        <v>1</v>
      </c>
      <c r="R52" s="206">
        <v>4.79</v>
      </c>
      <c r="S52" s="206">
        <v>2.88</v>
      </c>
      <c r="T52" s="206">
        <v>0</v>
      </c>
      <c r="U52" s="206">
        <v>211.42</v>
      </c>
      <c r="V52" s="206">
        <v>1.1399999999999999</v>
      </c>
      <c r="W52" s="206">
        <v>3.66</v>
      </c>
      <c r="X52" s="206">
        <v>11</v>
      </c>
      <c r="Y52" s="206">
        <v>0</v>
      </c>
      <c r="Z52" s="206">
        <v>28.75</v>
      </c>
      <c r="AA52" s="206">
        <v>14.1</v>
      </c>
      <c r="AB52" s="206">
        <v>0</v>
      </c>
      <c r="AC52" s="206">
        <v>8.75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48.58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16.850000000000001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76.66</v>
      </c>
      <c r="L53" s="206">
        <v>20.12</v>
      </c>
      <c r="M53" s="206">
        <v>0</v>
      </c>
      <c r="N53" s="206">
        <v>28.38</v>
      </c>
      <c r="O53" s="206">
        <v>47.63</v>
      </c>
      <c r="P53" s="206">
        <v>58.41</v>
      </c>
      <c r="Q53" s="206">
        <v>1</v>
      </c>
      <c r="R53" s="206">
        <v>4.79</v>
      </c>
      <c r="S53" s="206">
        <v>2.89</v>
      </c>
      <c r="T53" s="206">
        <v>0</v>
      </c>
      <c r="U53" s="206">
        <v>211.42</v>
      </c>
      <c r="V53" s="206">
        <v>1.1399999999999999</v>
      </c>
      <c r="W53" s="206">
        <v>3.66</v>
      </c>
      <c r="X53" s="206">
        <v>10.54</v>
      </c>
      <c r="Y53" s="206">
        <v>0</v>
      </c>
      <c r="Z53" s="206">
        <v>28.75</v>
      </c>
      <c r="AA53" s="206">
        <v>14.1</v>
      </c>
      <c r="AB53" s="206">
        <v>0</v>
      </c>
      <c r="AC53" s="206">
        <v>8.75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48.58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16.850000000000001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76.66</v>
      </c>
      <c r="L54" s="206">
        <v>20.12</v>
      </c>
      <c r="M54" s="206">
        <v>0</v>
      </c>
      <c r="N54" s="206">
        <v>28.38</v>
      </c>
      <c r="O54" s="206">
        <v>47.63</v>
      </c>
      <c r="P54" s="206">
        <v>58.41</v>
      </c>
      <c r="Q54" s="206">
        <v>1</v>
      </c>
      <c r="R54" s="206">
        <v>4.79</v>
      </c>
      <c r="S54" s="206">
        <v>2.89</v>
      </c>
      <c r="T54" s="206">
        <v>0</v>
      </c>
      <c r="U54" s="206">
        <v>211.42</v>
      </c>
      <c r="V54" s="206">
        <v>1.1399999999999999</v>
      </c>
      <c r="W54" s="206">
        <v>3.66</v>
      </c>
      <c r="X54" s="206">
        <v>10.54</v>
      </c>
      <c r="Y54" s="206">
        <v>0</v>
      </c>
      <c r="Z54" s="206">
        <v>28.75</v>
      </c>
      <c r="AA54" s="206">
        <v>14.1</v>
      </c>
      <c r="AB54" s="206">
        <v>0</v>
      </c>
      <c r="AC54" s="206">
        <v>8.75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48.58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16.850000000000001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76.66</v>
      </c>
      <c r="L55" s="206">
        <v>20.12</v>
      </c>
      <c r="M55" s="206">
        <v>0</v>
      </c>
      <c r="N55" s="206">
        <v>28.38</v>
      </c>
      <c r="O55" s="206">
        <v>47.63</v>
      </c>
      <c r="P55" s="206">
        <v>58.41</v>
      </c>
      <c r="Q55" s="206">
        <v>1</v>
      </c>
      <c r="R55" s="206">
        <v>4.79</v>
      </c>
      <c r="S55" s="206">
        <v>2.89</v>
      </c>
      <c r="T55" s="206">
        <v>0</v>
      </c>
      <c r="U55" s="206">
        <v>211.42</v>
      </c>
      <c r="V55" s="206">
        <v>0.6</v>
      </c>
      <c r="W55" s="206">
        <v>4.79</v>
      </c>
      <c r="X55" s="206">
        <v>10.54</v>
      </c>
      <c r="Y55" s="206">
        <v>0</v>
      </c>
      <c r="Z55" s="206">
        <v>28.75</v>
      </c>
      <c r="AA55" s="206">
        <v>14.1</v>
      </c>
      <c r="AB55" s="206">
        <v>0</v>
      </c>
      <c r="AC55" s="206">
        <v>8.84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48.58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16.850000000000001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76.66</v>
      </c>
      <c r="L56" s="206">
        <v>20.12</v>
      </c>
      <c r="M56" s="206">
        <v>0</v>
      </c>
      <c r="N56" s="206">
        <v>28.38</v>
      </c>
      <c r="O56" s="206">
        <v>47.63</v>
      </c>
      <c r="P56" s="206">
        <v>58.41</v>
      </c>
      <c r="Q56" s="206">
        <v>1</v>
      </c>
      <c r="R56" s="206">
        <v>4.79</v>
      </c>
      <c r="S56" s="206">
        <v>2.89</v>
      </c>
      <c r="T56" s="206">
        <v>0</v>
      </c>
      <c r="U56" s="206">
        <v>211.42</v>
      </c>
      <c r="V56" s="206">
        <v>0</v>
      </c>
      <c r="W56" s="206">
        <v>4.79</v>
      </c>
      <c r="X56" s="206">
        <v>10.54</v>
      </c>
      <c r="Y56" s="206">
        <v>0</v>
      </c>
      <c r="Z56" s="206">
        <v>28.75</v>
      </c>
      <c r="AA56" s="206">
        <v>14.1</v>
      </c>
      <c r="AB56" s="206">
        <v>0</v>
      </c>
      <c r="AC56" s="206">
        <v>11.57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48.58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16.850000000000001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76.66</v>
      </c>
      <c r="L57" s="206">
        <v>20.12</v>
      </c>
      <c r="M57" s="206">
        <v>0</v>
      </c>
      <c r="N57" s="206">
        <v>28.38</v>
      </c>
      <c r="O57" s="206">
        <v>47.63</v>
      </c>
      <c r="P57" s="206">
        <v>58.41</v>
      </c>
      <c r="Q57" s="206">
        <v>1</v>
      </c>
      <c r="R57" s="206">
        <v>4.79</v>
      </c>
      <c r="S57" s="206">
        <v>2.89</v>
      </c>
      <c r="T57" s="206">
        <v>0</v>
      </c>
      <c r="U57" s="206">
        <v>211.42</v>
      </c>
      <c r="V57" s="206">
        <v>0</v>
      </c>
      <c r="W57" s="206">
        <v>4.79</v>
      </c>
      <c r="X57" s="206">
        <v>10.54</v>
      </c>
      <c r="Y57" s="206">
        <v>0</v>
      </c>
      <c r="Z57" s="206">
        <v>28.75</v>
      </c>
      <c r="AA57" s="206">
        <v>14.1</v>
      </c>
      <c r="AB57" s="206">
        <v>0</v>
      </c>
      <c r="AC57" s="206">
        <v>11.57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48.58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16.850000000000001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77.27</v>
      </c>
      <c r="L58" s="206">
        <v>20.12</v>
      </c>
      <c r="M58" s="206">
        <v>0</v>
      </c>
      <c r="N58" s="206">
        <v>28.38</v>
      </c>
      <c r="O58" s="206">
        <v>47.63</v>
      </c>
      <c r="P58" s="206">
        <v>58.41</v>
      </c>
      <c r="Q58" s="206">
        <v>1</v>
      </c>
      <c r="R58" s="206">
        <v>4.79</v>
      </c>
      <c r="S58" s="206">
        <v>2.89</v>
      </c>
      <c r="T58" s="206">
        <v>0</v>
      </c>
      <c r="U58" s="206">
        <v>211.42</v>
      </c>
      <c r="V58" s="206">
        <v>0</v>
      </c>
      <c r="W58" s="206">
        <v>4.79</v>
      </c>
      <c r="X58" s="206">
        <v>10.54</v>
      </c>
      <c r="Y58" s="206">
        <v>0</v>
      </c>
      <c r="Z58" s="206">
        <v>28.75</v>
      </c>
      <c r="AA58" s="206">
        <v>14.1</v>
      </c>
      <c r="AB58" s="206">
        <v>0</v>
      </c>
      <c r="AC58" s="206">
        <v>11.57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48.58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16.850000000000001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82.16</v>
      </c>
      <c r="L59" s="206">
        <v>20.12</v>
      </c>
      <c r="M59" s="206">
        <v>0</v>
      </c>
      <c r="N59" s="206">
        <v>28.38</v>
      </c>
      <c r="O59" s="206">
        <v>47.63</v>
      </c>
      <c r="P59" s="206">
        <v>58.41</v>
      </c>
      <c r="Q59" s="206">
        <v>2.67</v>
      </c>
      <c r="R59" s="206">
        <v>4.79</v>
      </c>
      <c r="S59" s="206">
        <v>3</v>
      </c>
      <c r="T59" s="206">
        <v>0</v>
      </c>
      <c r="U59" s="206">
        <v>211.42</v>
      </c>
      <c r="V59" s="206">
        <v>0.28000000000000003</v>
      </c>
      <c r="W59" s="206">
        <v>4.79</v>
      </c>
      <c r="X59" s="206">
        <v>10.54</v>
      </c>
      <c r="Y59" s="206">
        <v>0</v>
      </c>
      <c r="Z59" s="206">
        <v>28.75</v>
      </c>
      <c r="AA59" s="206">
        <v>14.1</v>
      </c>
      <c r="AB59" s="206">
        <v>0</v>
      </c>
      <c r="AC59" s="206">
        <v>8.84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48.58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16.850000000000001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82.15</v>
      </c>
      <c r="L60" s="206">
        <v>20.12</v>
      </c>
      <c r="M60" s="206">
        <v>0</v>
      </c>
      <c r="N60" s="206">
        <v>28.38</v>
      </c>
      <c r="O60" s="206">
        <v>47.63</v>
      </c>
      <c r="P60" s="206">
        <v>58.41</v>
      </c>
      <c r="Q60" s="206">
        <v>2.67</v>
      </c>
      <c r="R60" s="206">
        <v>5</v>
      </c>
      <c r="S60" s="206">
        <v>3</v>
      </c>
      <c r="T60" s="206">
        <v>0</v>
      </c>
      <c r="U60" s="206">
        <v>211.42</v>
      </c>
      <c r="V60" s="206">
        <v>0</v>
      </c>
      <c r="W60" s="206">
        <v>4.79</v>
      </c>
      <c r="X60" s="206">
        <v>10.54</v>
      </c>
      <c r="Y60" s="206">
        <v>0</v>
      </c>
      <c r="Z60" s="206">
        <v>28.75</v>
      </c>
      <c r="AA60" s="206">
        <v>14.6</v>
      </c>
      <c r="AB60" s="206">
        <v>0</v>
      </c>
      <c r="AC60" s="206">
        <v>8.84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48.58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16.850000000000001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82.34</v>
      </c>
      <c r="L61" s="206">
        <v>20.5</v>
      </c>
      <c r="M61" s="206">
        <v>0</v>
      </c>
      <c r="N61" s="206">
        <v>28.38</v>
      </c>
      <c r="O61" s="206">
        <v>47.63</v>
      </c>
      <c r="P61" s="206">
        <v>58.41</v>
      </c>
      <c r="Q61" s="206">
        <v>2.67</v>
      </c>
      <c r="R61" s="206">
        <v>5</v>
      </c>
      <c r="S61" s="206">
        <v>3</v>
      </c>
      <c r="T61" s="206">
        <v>0</v>
      </c>
      <c r="U61" s="206">
        <v>211.42</v>
      </c>
      <c r="V61" s="206">
        <v>0</v>
      </c>
      <c r="W61" s="206">
        <v>4.79</v>
      </c>
      <c r="X61" s="206">
        <v>13.92</v>
      </c>
      <c r="Y61" s="206">
        <v>0</v>
      </c>
      <c r="Z61" s="206">
        <v>28.75</v>
      </c>
      <c r="AA61" s="206">
        <v>14.6</v>
      </c>
      <c r="AB61" s="206">
        <v>0</v>
      </c>
      <c r="AC61" s="206">
        <v>8.84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48.58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16.850000000000001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82.34</v>
      </c>
      <c r="L62" s="206">
        <v>20.5</v>
      </c>
      <c r="M62" s="206">
        <v>0</v>
      </c>
      <c r="N62" s="206">
        <v>28.38</v>
      </c>
      <c r="O62" s="206">
        <v>47.63</v>
      </c>
      <c r="P62" s="206">
        <v>58.41</v>
      </c>
      <c r="Q62" s="206">
        <v>2.67</v>
      </c>
      <c r="R62" s="206">
        <v>5</v>
      </c>
      <c r="S62" s="206">
        <v>3</v>
      </c>
      <c r="T62" s="206">
        <v>0</v>
      </c>
      <c r="U62" s="206">
        <v>211.42</v>
      </c>
      <c r="V62" s="206">
        <v>0</v>
      </c>
      <c r="W62" s="206">
        <v>4.79</v>
      </c>
      <c r="X62" s="206">
        <v>10.54</v>
      </c>
      <c r="Y62" s="206">
        <v>0</v>
      </c>
      <c r="Z62" s="206">
        <v>28.75</v>
      </c>
      <c r="AA62" s="206">
        <v>14.6</v>
      </c>
      <c r="AB62" s="206">
        <v>0</v>
      </c>
      <c r="AC62" s="206">
        <v>8.84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48.58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16.850000000000001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82.34</v>
      </c>
      <c r="L63" s="206">
        <v>20.5</v>
      </c>
      <c r="M63" s="206">
        <v>0</v>
      </c>
      <c r="N63" s="206">
        <v>28.38</v>
      </c>
      <c r="O63" s="206">
        <v>47.63</v>
      </c>
      <c r="P63" s="206">
        <v>58.41</v>
      </c>
      <c r="Q63" s="206">
        <v>2.79</v>
      </c>
      <c r="R63" s="206">
        <v>5.3</v>
      </c>
      <c r="S63" s="206">
        <v>3.3</v>
      </c>
      <c r="T63" s="206">
        <v>0</v>
      </c>
      <c r="U63" s="206">
        <v>211.42</v>
      </c>
      <c r="V63" s="206">
        <v>0</v>
      </c>
      <c r="W63" s="206">
        <v>4.79</v>
      </c>
      <c r="X63" s="206">
        <v>10.54</v>
      </c>
      <c r="Y63" s="206">
        <v>0</v>
      </c>
      <c r="Z63" s="206">
        <v>28.75</v>
      </c>
      <c r="AA63" s="206">
        <v>14.6</v>
      </c>
      <c r="AB63" s="206">
        <v>0</v>
      </c>
      <c r="AC63" s="206">
        <v>8.84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48.58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16.850000000000001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82.34</v>
      </c>
      <c r="L64" s="206">
        <v>20.5</v>
      </c>
      <c r="M64" s="206">
        <v>0</v>
      </c>
      <c r="N64" s="206">
        <v>28.38</v>
      </c>
      <c r="O64" s="206">
        <v>47.63</v>
      </c>
      <c r="P64" s="206">
        <v>58.41</v>
      </c>
      <c r="Q64" s="206">
        <v>2.79</v>
      </c>
      <c r="R64" s="206">
        <v>5.3</v>
      </c>
      <c r="S64" s="206">
        <v>3.3</v>
      </c>
      <c r="T64" s="206">
        <v>0</v>
      </c>
      <c r="U64" s="206">
        <v>211.42</v>
      </c>
      <c r="V64" s="206">
        <v>0</v>
      </c>
      <c r="W64" s="206">
        <v>4.79</v>
      </c>
      <c r="X64" s="206">
        <v>10.54</v>
      </c>
      <c r="Y64" s="206">
        <v>0</v>
      </c>
      <c r="Z64" s="206">
        <v>28.75</v>
      </c>
      <c r="AA64" s="206">
        <v>14.6</v>
      </c>
      <c r="AB64" s="206">
        <v>0</v>
      </c>
      <c r="AC64" s="206">
        <v>8.84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48.58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16.850000000000001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82.34</v>
      </c>
      <c r="L65" s="206">
        <v>20.5</v>
      </c>
      <c r="M65" s="206">
        <v>0</v>
      </c>
      <c r="N65" s="206">
        <v>28.38</v>
      </c>
      <c r="O65" s="206">
        <v>47.63</v>
      </c>
      <c r="P65" s="206">
        <v>58.41</v>
      </c>
      <c r="Q65" s="206">
        <v>2.79</v>
      </c>
      <c r="R65" s="206">
        <v>5.3</v>
      </c>
      <c r="S65" s="206">
        <v>3.3</v>
      </c>
      <c r="T65" s="206">
        <v>0</v>
      </c>
      <c r="U65" s="206">
        <v>211.42</v>
      </c>
      <c r="V65" s="206">
        <v>0</v>
      </c>
      <c r="W65" s="206">
        <v>4.79</v>
      </c>
      <c r="X65" s="206">
        <v>10.54</v>
      </c>
      <c r="Y65" s="206">
        <v>0</v>
      </c>
      <c r="Z65" s="206">
        <v>28.75</v>
      </c>
      <c r="AA65" s="206">
        <v>14.6</v>
      </c>
      <c r="AB65" s="206">
        <v>0</v>
      </c>
      <c r="AC65" s="206">
        <v>8.84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48.58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16.850000000000001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82.34</v>
      </c>
      <c r="L66" s="206">
        <v>20.5</v>
      </c>
      <c r="M66" s="206">
        <v>0</v>
      </c>
      <c r="N66" s="206">
        <v>28.38</v>
      </c>
      <c r="O66" s="206">
        <v>47.63</v>
      </c>
      <c r="P66" s="206">
        <v>58.41</v>
      </c>
      <c r="Q66" s="206">
        <v>2.79</v>
      </c>
      <c r="R66" s="206">
        <v>5.3</v>
      </c>
      <c r="S66" s="206">
        <v>3.3</v>
      </c>
      <c r="T66" s="206">
        <v>0</v>
      </c>
      <c r="U66" s="206">
        <v>211.42</v>
      </c>
      <c r="V66" s="206">
        <v>0</v>
      </c>
      <c r="W66" s="206">
        <v>4.79</v>
      </c>
      <c r="X66" s="206">
        <v>10.54</v>
      </c>
      <c r="Y66" s="206">
        <v>0</v>
      </c>
      <c r="Z66" s="206">
        <v>28.75</v>
      </c>
      <c r="AA66" s="206">
        <v>14.6</v>
      </c>
      <c r="AB66" s="206">
        <v>0</v>
      </c>
      <c r="AC66" s="206">
        <v>8.84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48.58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16.850000000000001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85.63</v>
      </c>
      <c r="L67" s="206">
        <v>20.8</v>
      </c>
      <c r="M67" s="206">
        <v>0</v>
      </c>
      <c r="N67" s="206">
        <v>28.38</v>
      </c>
      <c r="O67" s="206">
        <v>47.63</v>
      </c>
      <c r="P67" s="206">
        <v>58.41</v>
      </c>
      <c r="Q67" s="206">
        <v>2.79</v>
      </c>
      <c r="R67" s="206">
        <v>5.3</v>
      </c>
      <c r="S67" s="206">
        <v>3.3</v>
      </c>
      <c r="T67" s="206">
        <v>0</v>
      </c>
      <c r="U67" s="206">
        <v>211.42</v>
      </c>
      <c r="V67" s="206">
        <v>0</v>
      </c>
      <c r="W67" s="206">
        <v>4.79</v>
      </c>
      <c r="X67" s="206">
        <v>10.54</v>
      </c>
      <c r="Y67" s="206">
        <v>0</v>
      </c>
      <c r="Z67" s="206">
        <v>28.75</v>
      </c>
      <c r="AA67" s="206">
        <v>14.66</v>
      </c>
      <c r="AB67" s="206">
        <v>0</v>
      </c>
      <c r="AC67" s="206">
        <v>8.84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48.58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16.850000000000001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85.63</v>
      </c>
      <c r="L68" s="206">
        <v>20.8</v>
      </c>
      <c r="M68" s="206">
        <v>0</v>
      </c>
      <c r="N68" s="206">
        <v>28.38</v>
      </c>
      <c r="O68" s="206">
        <v>47.63</v>
      </c>
      <c r="P68" s="206">
        <v>58.41</v>
      </c>
      <c r="Q68" s="206">
        <v>2.79</v>
      </c>
      <c r="R68" s="206">
        <v>5.3</v>
      </c>
      <c r="S68" s="206">
        <v>3.3</v>
      </c>
      <c r="T68" s="206">
        <v>0</v>
      </c>
      <c r="U68" s="206">
        <v>211.42</v>
      </c>
      <c r="V68" s="206">
        <v>0</v>
      </c>
      <c r="W68" s="206">
        <v>4.79</v>
      </c>
      <c r="X68" s="206">
        <v>10.54</v>
      </c>
      <c r="Y68" s="206">
        <v>0</v>
      </c>
      <c r="Z68" s="206">
        <v>64.569999999999993</v>
      </c>
      <c r="AA68" s="206">
        <v>14.66</v>
      </c>
      <c r="AB68" s="206">
        <v>0</v>
      </c>
      <c r="AC68" s="206">
        <v>8.84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48.58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16.84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86.47</v>
      </c>
      <c r="L69" s="206">
        <v>20.05</v>
      </c>
      <c r="M69" s="206">
        <v>0</v>
      </c>
      <c r="N69" s="206">
        <v>28.38</v>
      </c>
      <c r="O69" s="206">
        <v>47.63</v>
      </c>
      <c r="P69" s="206">
        <v>58.41</v>
      </c>
      <c r="Q69" s="206">
        <v>5.25</v>
      </c>
      <c r="R69" s="206">
        <v>10.16</v>
      </c>
      <c r="S69" s="206">
        <v>6.33</v>
      </c>
      <c r="T69" s="206">
        <v>0</v>
      </c>
      <c r="U69" s="206">
        <v>211.42</v>
      </c>
      <c r="V69" s="206">
        <v>2.84</v>
      </c>
      <c r="W69" s="206">
        <v>9.77</v>
      </c>
      <c r="X69" s="206">
        <v>35.9</v>
      </c>
      <c r="Y69" s="206">
        <v>0</v>
      </c>
      <c r="Z69" s="206">
        <v>64.569999999999993</v>
      </c>
      <c r="AA69" s="206">
        <v>14.56</v>
      </c>
      <c r="AB69" s="206">
        <v>0</v>
      </c>
      <c r="AC69" s="206">
        <v>8.84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48.58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16.55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99.65</v>
      </c>
      <c r="L70" s="206">
        <v>20.05</v>
      </c>
      <c r="M70" s="206">
        <v>0</v>
      </c>
      <c r="N70" s="206">
        <v>28.38</v>
      </c>
      <c r="O70" s="206">
        <v>47.63</v>
      </c>
      <c r="P70" s="206">
        <v>58.41</v>
      </c>
      <c r="Q70" s="206">
        <v>5.25</v>
      </c>
      <c r="R70" s="206">
        <v>10.16</v>
      </c>
      <c r="S70" s="206">
        <v>6.33</v>
      </c>
      <c r="T70" s="206">
        <v>0</v>
      </c>
      <c r="U70" s="206">
        <v>211.42</v>
      </c>
      <c r="V70" s="206">
        <v>2.84</v>
      </c>
      <c r="W70" s="206">
        <v>9.76</v>
      </c>
      <c r="X70" s="206">
        <v>35.9</v>
      </c>
      <c r="Y70" s="206">
        <v>0</v>
      </c>
      <c r="Z70" s="206">
        <v>64.569999999999993</v>
      </c>
      <c r="AA70" s="206">
        <v>14.56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48.58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16.41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76.73</v>
      </c>
      <c r="L71" s="206">
        <v>19.98</v>
      </c>
      <c r="M71" s="206">
        <v>0</v>
      </c>
      <c r="N71" s="206">
        <v>28.38</v>
      </c>
      <c r="O71" s="206">
        <v>47.63</v>
      </c>
      <c r="P71" s="206">
        <v>58.41</v>
      </c>
      <c r="Q71" s="206">
        <v>1</v>
      </c>
      <c r="R71" s="206">
        <v>4.7699999999999996</v>
      </c>
      <c r="S71" s="206">
        <v>2.88</v>
      </c>
      <c r="T71" s="206">
        <v>0</v>
      </c>
      <c r="U71" s="206">
        <v>211.42</v>
      </c>
      <c r="V71" s="206">
        <v>0</v>
      </c>
      <c r="W71" s="206">
        <v>9.76</v>
      </c>
      <c r="X71" s="206">
        <v>35.9</v>
      </c>
      <c r="Y71" s="206">
        <v>0</v>
      </c>
      <c r="Z71" s="206">
        <v>64.569999999999993</v>
      </c>
      <c r="AA71" s="206">
        <v>19.399999999999999</v>
      </c>
      <c r="AB71" s="206">
        <v>0</v>
      </c>
      <c r="AC71" s="206">
        <v>8.75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48.58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10.07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76.73</v>
      </c>
      <c r="L72" s="206">
        <v>19.98</v>
      </c>
      <c r="M72" s="206">
        <v>0</v>
      </c>
      <c r="N72" s="206">
        <v>28.38</v>
      </c>
      <c r="O72" s="206">
        <v>47.63</v>
      </c>
      <c r="P72" s="206">
        <v>58.41</v>
      </c>
      <c r="Q72" s="206">
        <v>1</v>
      </c>
      <c r="R72" s="206">
        <v>4.7699999999999996</v>
      </c>
      <c r="S72" s="206">
        <v>2.88</v>
      </c>
      <c r="T72" s="206">
        <v>0</v>
      </c>
      <c r="U72" s="206">
        <v>211.42</v>
      </c>
      <c r="V72" s="206">
        <v>0</v>
      </c>
      <c r="W72" s="206">
        <v>9.76</v>
      </c>
      <c r="X72" s="206">
        <v>35.9</v>
      </c>
      <c r="Y72" s="206">
        <v>0</v>
      </c>
      <c r="Z72" s="206">
        <v>64.569999999999993</v>
      </c>
      <c r="AA72" s="206">
        <v>19.399999999999999</v>
      </c>
      <c r="AB72" s="206">
        <v>0</v>
      </c>
      <c r="AC72" s="206">
        <v>8.75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48.58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3.69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76.73</v>
      </c>
      <c r="L73" s="206">
        <v>19.98</v>
      </c>
      <c r="M73" s="206">
        <v>0</v>
      </c>
      <c r="N73" s="206">
        <v>28.38</v>
      </c>
      <c r="O73" s="206">
        <v>47.63</v>
      </c>
      <c r="P73" s="206">
        <v>58.41</v>
      </c>
      <c r="Q73" s="206">
        <v>1</v>
      </c>
      <c r="R73" s="206">
        <v>4.7699999999999996</v>
      </c>
      <c r="S73" s="206">
        <v>2.88</v>
      </c>
      <c r="T73" s="206">
        <v>0</v>
      </c>
      <c r="U73" s="206">
        <v>211.42</v>
      </c>
      <c r="V73" s="206">
        <v>0</v>
      </c>
      <c r="W73" s="206">
        <v>9.76</v>
      </c>
      <c r="X73" s="206">
        <v>35.9</v>
      </c>
      <c r="Y73" s="206">
        <v>0</v>
      </c>
      <c r="Z73" s="206">
        <v>64.569999999999993</v>
      </c>
      <c r="AA73" s="206">
        <v>19.399999999999999</v>
      </c>
      <c r="AB73" s="206">
        <v>0</v>
      </c>
      <c r="AC73" s="206">
        <v>8.75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48.58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0.46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156.46</v>
      </c>
      <c r="L74" s="206">
        <v>19.86</v>
      </c>
      <c r="M74" s="206">
        <v>0</v>
      </c>
      <c r="N74" s="206">
        <v>28.38</v>
      </c>
      <c r="O74" s="206">
        <v>47.63</v>
      </c>
      <c r="P74" s="206">
        <v>58.41</v>
      </c>
      <c r="Q74" s="206">
        <v>5.23</v>
      </c>
      <c r="R74" s="206">
        <v>10.130000000000001</v>
      </c>
      <c r="S74" s="206">
        <v>6.3</v>
      </c>
      <c r="T74" s="206">
        <v>0</v>
      </c>
      <c r="U74" s="206">
        <v>211.42</v>
      </c>
      <c r="V74" s="206">
        <v>2.11</v>
      </c>
      <c r="W74" s="206">
        <v>9.76</v>
      </c>
      <c r="X74" s="206">
        <v>35.9</v>
      </c>
      <c r="Y74" s="206">
        <v>0</v>
      </c>
      <c r="Z74" s="206">
        <v>64.569999999999993</v>
      </c>
      <c r="AA74" s="206">
        <v>19.399999999999999</v>
      </c>
      <c r="AB74" s="206">
        <v>0</v>
      </c>
      <c r="AC74" s="206">
        <v>8.75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48.58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156</v>
      </c>
      <c r="L75" s="206">
        <v>19.93</v>
      </c>
      <c r="M75" s="206">
        <v>0</v>
      </c>
      <c r="N75" s="206">
        <v>28.38</v>
      </c>
      <c r="O75" s="206">
        <v>47.63</v>
      </c>
      <c r="P75" s="206">
        <v>58.41</v>
      </c>
      <c r="Q75" s="206">
        <v>5.23</v>
      </c>
      <c r="R75" s="206">
        <v>10.130000000000001</v>
      </c>
      <c r="S75" s="206">
        <v>6.3</v>
      </c>
      <c r="T75" s="206">
        <v>0</v>
      </c>
      <c r="U75" s="206">
        <v>211.42</v>
      </c>
      <c r="V75" s="206">
        <v>2.72</v>
      </c>
      <c r="W75" s="206">
        <v>9.76</v>
      </c>
      <c r="X75" s="206">
        <v>35.9</v>
      </c>
      <c r="Y75" s="206">
        <v>0</v>
      </c>
      <c r="Z75" s="206">
        <v>64.569999999999993</v>
      </c>
      <c r="AA75" s="206">
        <v>14.6</v>
      </c>
      <c r="AB75" s="206">
        <v>0</v>
      </c>
      <c r="AC75" s="206">
        <v>8.75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48.58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119.58</v>
      </c>
      <c r="L76" s="206">
        <v>19.93</v>
      </c>
      <c r="M76" s="206">
        <v>0</v>
      </c>
      <c r="N76" s="206">
        <v>28.38</v>
      </c>
      <c r="O76" s="206">
        <v>47.63</v>
      </c>
      <c r="P76" s="206">
        <v>58.41</v>
      </c>
      <c r="Q76" s="206">
        <v>5.23</v>
      </c>
      <c r="R76" s="206">
        <v>10.130000000000001</v>
      </c>
      <c r="S76" s="206">
        <v>6.3</v>
      </c>
      <c r="T76" s="206">
        <v>0</v>
      </c>
      <c r="U76" s="206">
        <v>211.42</v>
      </c>
      <c r="V76" s="206">
        <v>2.83</v>
      </c>
      <c r="W76" s="206">
        <v>9.76</v>
      </c>
      <c r="X76" s="206">
        <v>35.9</v>
      </c>
      <c r="Y76" s="206">
        <v>0</v>
      </c>
      <c r="Z76" s="206">
        <v>64.569999999999993</v>
      </c>
      <c r="AA76" s="206">
        <v>14.6</v>
      </c>
      <c r="AB76" s="206">
        <v>0</v>
      </c>
      <c r="AC76" s="206">
        <v>8.75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139.87</v>
      </c>
      <c r="L77" s="206">
        <v>62.13</v>
      </c>
      <c r="M77" s="206">
        <v>0</v>
      </c>
      <c r="N77" s="206">
        <v>28.38</v>
      </c>
      <c r="O77" s="206">
        <v>47.63</v>
      </c>
      <c r="P77" s="206">
        <v>58.41</v>
      </c>
      <c r="Q77" s="206">
        <v>5.23</v>
      </c>
      <c r="R77" s="206">
        <v>10.130000000000001</v>
      </c>
      <c r="S77" s="206">
        <v>6.3</v>
      </c>
      <c r="T77" s="206">
        <v>0</v>
      </c>
      <c r="U77" s="206">
        <v>211.42</v>
      </c>
      <c r="V77" s="206">
        <v>2.83</v>
      </c>
      <c r="W77" s="206">
        <v>9.76</v>
      </c>
      <c r="X77" s="206">
        <v>35.9</v>
      </c>
      <c r="Y77" s="206">
        <v>0</v>
      </c>
      <c r="Z77" s="206">
        <v>64.569999999999993</v>
      </c>
      <c r="AA77" s="206">
        <v>14.6</v>
      </c>
      <c r="AB77" s="206">
        <v>0</v>
      </c>
      <c r="AC77" s="206">
        <v>8.75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156.68</v>
      </c>
      <c r="L78" s="206">
        <v>62.18</v>
      </c>
      <c r="M78" s="206">
        <v>0</v>
      </c>
      <c r="N78" s="206">
        <v>28.38</v>
      </c>
      <c r="O78" s="206">
        <v>47.63</v>
      </c>
      <c r="P78" s="206">
        <v>58.41</v>
      </c>
      <c r="Q78" s="206">
        <v>5.23</v>
      </c>
      <c r="R78" s="206">
        <v>10.130000000000001</v>
      </c>
      <c r="S78" s="206">
        <v>6.3</v>
      </c>
      <c r="T78" s="206">
        <v>0</v>
      </c>
      <c r="U78" s="206">
        <v>211.42</v>
      </c>
      <c r="V78" s="206">
        <v>2.83</v>
      </c>
      <c r="W78" s="206">
        <v>9.76</v>
      </c>
      <c r="X78" s="206">
        <v>35.9</v>
      </c>
      <c r="Y78" s="206">
        <v>0</v>
      </c>
      <c r="Z78" s="206">
        <v>64.569999999999993</v>
      </c>
      <c r="AA78" s="206">
        <v>14.6</v>
      </c>
      <c r="AB78" s="206">
        <v>0</v>
      </c>
      <c r="AC78" s="206">
        <v>8.75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156.68</v>
      </c>
      <c r="L79" s="206">
        <v>59.58</v>
      </c>
      <c r="M79" s="206">
        <v>0</v>
      </c>
      <c r="N79" s="206">
        <v>28.38</v>
      </c>
      <c r="O79" s="206">
        <v>47.63</v>
      </c>
      <c r="P79" s="206">
        <v>58.41</v>
      </c>
      <c r="Q79" s="206">
        <v>5.23</v>
      </c>
      <c r="R79" s="206">
        <v>10.130000000000001</v>
      </c>
      <c r="S79" s="206">
        <v>6.3</v>
      </c>
      <c r="T79" s="206">
        <v>0</v>
      </c>
      <c r="U79" s="206">
        <v>211.42</v>
      </c>
      <c r="V79" s="206">
        <v>2.83</v>
      </c>
      <c r="W79" s="206">
        <v>9.76</v>
      </c>
      <c r="X79" s="206">
        <v>35.9</v>
      </c>
      <c r="Y79" s="206">
        <v>0</v>
      </c>
      <c r="Z79" s="206">
        <v>64.569999999999993</v>
      </c>
      <c r="AA79" s="206">
        <v>14.6</v>
      </c>
      <c r="AB79" s="206">
        <v>0</v>
      </c>
      <c r="AC79" s="206">
        <v>8.75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156.68</v>
      </c>
      <c r="L80" s="206">
        <v>59.58</v>
      </c>
      <c r="M80" s="206">
        <v>0</v>
      </c>
      <c r="N80" s="206">
        <v>28.38</v>
      </c>
      <c r="O80" s="206">
        <v>47.63</v>
      </c>
      <c r="P80" s="206">
        <v>58.41</v>
      </c>
      <c r="Q80" s="206">
        <v>5.23</v>
      </c>
      <c r="R80" s="206">
        <v>10.130000000000001</v>
      </c>
      <c r="S80" s="206">
        <v>6.3</v>
      </c>
      <c r="T80" s="206">
        <v>0</v>
      </c>
      <c r="U80" s="206">
        <v>211.42</v>
      </c>
      <c r="V80" s="206">
        <v>2.83</v>
      </c>
      <c r="W80" s="206">
        <v>9.76</v>
      </c>
      <c r="X80" s="206">
        <v>35.9</v>
      </c>
      <c r="Y80" s="206">
        <v>0</v>
      </c>
      <c r="Z80" s="206">
        <v>64.569999999999993</v>
      </c>
      <c r="AA80" s="206">
        <v>14.6</v>
      </c>
      <c r="AB80" s="206">
        <v>0</v>
      </c>
      <c r="AC80" s="206">
        <v>8.75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48.58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156.68</v>
      </c>
      <c r="L81" s="206">
        <v>19.16</v>
      </c>
      <c r="M81" s="206">
        <v>0</v>
      </c>
      <c r="N81" s="206">
        <v>28.38</v>
      </c>
      <c r="O81" s="206">
        <v>47.63</v>
      </c>
      <c r="P81" s="206">
        <v>58.41</v>
      </c>
      <c r="Q81" s="206">
        <v>5.23</v>
      </c>
      <c r="R81" s="206">
        <v>10.130000000000001</v>
      </c>
      <c r="S81" s="206">
        <v>6.3</v>
      </c>
      <c r="T81" s="206">
        <v>0</v>
      </c>
      <c r="U81" s="206">
        <v>211.42</v>
      </c>
      <c r="V81" s="206">
        <v>2.83</v>
      </c>
      <c r="W81" s="206">
        <v>9.76</v>
      </c>
      <c r="X81" s="206">
        <v>35.9</v>
      </c>
      <c r="Y81" s="206">
        <v>0</v>
      </c>
      <c r="Z81" s="206">
        <v>64.569999999999993</v>
      </c>
      <c r="AA81" s="206">
        <v>14.6</v>
      </c>
      <c r="AB81" s="206">
        <v>0</v>
      </c>
      <c r="AC81" s="206">
        <v>8.75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48.58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156.68</v>
      </c>
      <c r="L82" s="206">
        <v>19.16</v>
      </c>
      <c r="M82" s="206">
        <v>0</v>
      </c>
      <c r="N82" s="206">
        <v>28.38</v>
      </c>
      <c r="O82" s="206">
        <v>47.63</v>
      </c>
      <c r="P82" s="206">
        <v>58.41</v>
      </c>
      <c r="Q82" s="206">
        <v>5.23</v>
      </c>
      <c r="R82" s="206">
        <v>10.130000000000001</v>
      </c>
      <c r="S82" s="206">
        <v>6.3</v>
      </c>
      <c r="T82" s="206">
        <v>0</v>
      </c>
      <c r="U82" s="206">
        <v>211.42</v>
      </c>
      <c r="V82" s="206">
        <v>2.83</v>
      </c>
      <c r="W82" s="206">
        <v>9.76</v>
      </c>
      <c r="X82" s="206">
        <v>35.9</v>
      </c>
      <c r="Y82" s="206">
        <v>0</v>
      </c>
      <c r="Z82" s="206">
        <v>64.569999999999993</v>
      </c>
      <c r="AA82" s="206">
        <v>14.6</v>
      </c>
      <c r="AB82" s="206">
        <v>0</v>
      </c>
      <c r="AC82" s="206">
        <v>8.75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48.58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156.68</v>
      </c>
      <c r="L83" s="206">
        <v>19.53</v>
      </c>
      <c r="M83" s="206">
        <v>0</v>
      </c>
      <c r="N83" s="206">
        <v>28.38</v>
      </c>
      <c r="O83" s="206">
        <v>47.63</v>
      </c>
      <c r="P83" s="206">
        <v>58.41</v>
      </c>
      <c r="Q83" s="206">
        <v>5.23</v>
      </c>
      <c r="R83" s="206">
        <v>10.130000000000001</v>
      </c>
      <c r="S83" s="206">
        <v>6.3</v>
      </c>
      <c r="T83" s="206">
        <v>0</v>
      </c>
      <c r="U83" s="206">
        <v>211.42</v>
      </c>
      <c r="V83" s="206">
        <v>2.83</v>
      </c>
      <c r="W83" s="206">
        <v>9.9</v>
      </c>
      <c r="X83" s="206">
        <v>35.9</v>
      </c>
      <c r="Y83" s="206">
        <v>0</v>
      </c>
      <c r="Z83" s="206">
        <v>64.569999999999993</v>
      </c>
      <c r="AA83" s="206">
        <v>14.6</v>
      </c>
      <c r="AB83" s="206">
        <v>0</v>
      </c>
      <c r="AC83" s="206">
        <v>11.28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156.68</v>
      </c>
      <c r="L84" s="206">
        <v>19.16</v>
      </c>
      <c r="M84" s="206">
        <v>0</v>
      </c>
      <c r="N84" s="206">
        <v>28.38</v>
      </c>
      <c r="O84" s="206">
        <v>47.63</v>
      </c>
      <c r="P84" s="206">
        <v>58.41</v>
      </c>
      <c r="Q84" s="206">
        <v>5.23</v>
      </c>
      <c r="R84" s="206">
        <v>10.130000000000001</v>
      </c>
      <c r="S84" s="206">
        <v>6.3</v>
      </c>
      <c r="T84" s="206">
        <v>0</v>
      </c>
      <c r="U84" s="206">
        <v>211.42</v>
      </c>
      <c r="V84" s="206">
        <v>2.83</v>
      </c>
      <c r="W84" s="206">
        <v>9.9</v>
      </c>
      <c r="X84" s="206">
        <v>35.9</v>
      </c>
      <c r="Y84" s="206">
        <v>0</v>
      </c>
      <c r="Z84" s="206">
        <v>64.569999999999993</v>
      </c>
      <c r="AA84" s="206">
        <v>14.6</v>
      </c>
      <c r="AB84" s="206">
        <v>0</v>
      </c>
      <c r="AC84" s="206">
        <v>11.28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156.68</v>
      </c>
      <c r="L85" s="206">
        <v>19.16</v>
      </c>
      <c r="M85" s="206">
        <v>0</v>
      </c>
      <c r="N85" s="206">
        <v>28.38</v>
      </c>
      <c r="O85" s="206">
        <v>47.63</v>
      </c>
      <c r="P85" s="206">
        <v>58.41</v>
      </c>
      <c r="Q85" s="206">
        <v>5.23</v>
      </c>
      <c r="R85" s="206">
        <v>10.130000000000001</v>
      </c>
      <c r="S85" s="206">
        <v>6.3</v>
      </c>
      <c r="T85" s="206">
        <v>0</v>
      </c>
      <c r="U85" s="206">
        <v>211.42</v>
      </c>
      <c r="V85" s="206">
        <v>2.83</v>
      </c>
      <c r="W85" s="206">
        <v>9.9</v>
      </c>
      <c r="X85" s="206">
        <v>35.9</v>
      </c>
      <c r="Y85" s="206">
        <v>0</v>
      </c>
      <c r="Z85" s="206">
        <v>64.569999999999993</v>
      </c>
      <c r="AA85" s="206">
        <v>14.6</v>
      </c>
      <c r="AB85" s="206">
        <v>0</v>
      </c>
      <c r="AC85" s="206">
        <v>8.75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156.68</v>
      </c>
      <c r="L86" s="206">
        <v>19.16</v>
      </c>
      <c r="M86" s="206">
        <v>0</v>
      </c>
      <c r="N86" s="206">
        <v>28.38</v>
      </c>
      <c r="O86" s="206">
        <v>47.63</v>
      </c>
      <c r="P86" s="206">
        <v>58.41</v>
      </c>
      <c r="Q86" s="206">
        <v>5.23</v>
      </c>
      <c r="R86" s="206">
        <v>10.130000000000001</v>
      </c>
      <c r="S86" s="206">
        <v>6.3</v>
      </c>
      <c r="T86" s="206">
        <v>0</v>
      </c>
      <c r="U86" s="206">
        <v>211.42</v>
      </c>
      <c r="V86" s="206">
        <v>2.83</v>
      </c>
      <c r="W86" s="206">
        <v>9.9</v>
      </c>
      <c r="X86" s="206">
        <v>35.9</v>
      </c>
      <c r="Y86" s="206">
        <v>0</v>
      </c>
      <c r="Z86" s="206">
        <v>64.569999999999993</v>
      </c>
      <c r="AA86" s="206">
        <v>14.6</v>
      </c>
      <c r="AB86" s="206">
        <v>0</v>
      </c>
      <c r="AC86" s="206">
        <v>8.75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156.68</v>
      </c>
      <c r="L87" s="206">
        <v>19.16</v>
      </c>
      <c r="M87" s="206">
        <v>0</v>
      </c>
      <c r="N87" s="206">
        <v>28.38</v>
      </c>
      <c r="O87" s="206">
        <v>47.63</v>
      </c>
      <c r="P87" s="206">
        <v>58.41</v>
      </c>
      <c r="Q87" s="206">
        <v>5.23</v>
      </c>
      <c r="R87" s="206">
        <v>10.130000000000001</v>
      </c>
      <c r="S87" s="206">
        <v>6.3</v>
      </c>
      <c r="T87" s="206">
        <v>0</v>
      </c>
      <c r="U87" s="206">
        <v>211.42</v>
      </c>
      <c r="V87" s="206">
        <v>2.83</v>
      </c>
      <c r="W87" s="206">
        <v>9.76</v>
      </c>
      <c r="X87" s="206">
        <v>35.9</v>
      </c>
      <c r="Y87" s="206">
        <v>0</v>
      </c>
      <c r="Z87" s="206">
        <v>64.569999999999993</v>
      </c>
      <c r="AA87" s="206">
        <v>14.6</v>
      </c>
      <c r="AB87" s="206">
        <v>0</v>
      </c>
      <c r="AC87" s="206">
        <v>8.84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156.68</v>
      </c>
      <c r="L88" s="206">
        <v>19.16</v>
      </c>
      <c r="M88" s="206">
        <v>0</v>
      </c>
      <c r="N88" s="206">
        <v>28.38</v>
      </c>
      <c r="O88" s="206">
        <v>47.63</v>
      </c>
      <c r="P88" s="206">
        <v>58.41</v>
      </c>
      <c r="Q88" s="206">
        <v>5.23</v>
      </c>
      <c r="R88" s="206">
        <v>10.130000000000001</v>
      </c>
      <c r="S88" s="206">
        <v>6.3</v>
      </c>
      <c r="T88" s="206">
        <v>0</v>
      </c>
      <c r="U88" s="206">
        <v>211.42</v>
      </c>
      <c r="V88" s="206">
        <v>2.83</v>
      </c>
      <c r="W88" s="206">
        <v>9.76</v>
      </c>
      <c r="X88" s="206">
        <v>35.9</v>
      </c>
      <c r="Y88" s="206">
        <v>0</v>
      </c>
      <c r="Z88" s="206">
        <v>64.569999999999993</v>
      </c>
      <c r="AA88" s="206">
        <v>14.6</v>
      </c>
      <c r="AB88" s="206">
        <v>0</v>
      </c>
      <c r="AC88" s="206">
        <v>8.84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117.49</v>
      </c>
      <c r="L89" s="206">
        <v>19.14</v>
      </c>
      <c r="M89" s="206">
        <v>0</v>
      </c>
      <c r="N89" s="206">
        <v>28.38</v>
      </c>
      <c r="O89" s="206">
        <v>47.63</v>
      </c>
      <c r="P89" s="206">
        <v>58.41</v>
      </c>
      <c r="Q89" s="206">
        <v>0.96</v>
      </c>
      <c r="R89" s="206">
        <v>4.7699999999999996</v>
      </c>
      <c r="S89" s="206">
        <v>2.86</v>
      </c>
      <c r="T89" s="206">
        <v>0</v>
      </c>
      <c r="U89" s="206">
        <v>211.42</v>
      </c>
      <c r="V89" s="206">
        <v>2.83</v>
      </c>
      <c r="W89" s="206">
        <v>9.76</v>
      </c>
      <c r="X89" s="206">
        <v>35.9</v>
      </c>
      <c r="Y89" s="206">
        <v>0</v>
      </c>
      <c r="Z89" s="206">
        <v>64.569999999999993</v>
      </c>
      <c r="AA89" s="206">
        <v>14.6</v>
      </c>
      <c r="AB89" s="206">
        <v>0</v>
      </c>
      <c r="AC89" s="206">
        <v>8.84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114.18</v>
      </c>
      <c r="L90" s="206">
        <v>19.14</v>
      </c>
      <c r="M90" s="206">
        <v>0</v>
      </c>
      <c r="N90" s="206">
        <v>28.38</v>
      </c>
      <c r="O90" s="206">
        <v>47.63</v>
      </c>
      <c r="P90" s="206">
        <v>58.41</v>
      </c>
      <c r="Q90" s="206">
        <v>0.96</v>
      </c>
      <c r="R90" s="206">
        <v>4.7699999999999996</v>
      </c>
      <c r="S90" s="206">
        <v>2.86</v>
      </c>
      <c r="T90" s="206">
        <v>0</v>
      </c>
      <c r="U90" s="206">
        <v>211.42</v>
      </c>
      <c r="V90" s="206">
        <v>2.83</v>
      </c>
      <c r="W90" s="206">
        <v>9.76</v>
      </c>
      <c r="X90" s="206">
        <v>35.9</v>
      </c>
      <c r="Y90" s="206">
        <v>0</v>
      </c>
      <c r="Z90" s="206">
        <v>64.569999999999993</v>
      </c>
      <c r="AA90" s="206">
        <v>14.6</v>
      </c>
      <c r="AB90" s="206">
        <v>0</v>
      </c>
      <c r="AC90" s="206">
        <v>8.84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78.25</v>
      </c>
      <c r="L91" s="206">
        <v>19.14</v>
      </c>
      <c r="M91" s="206">
        <v>0</v>
      </c>
      <c r="N91" s="206">
        <v>28.38</v>
      </c>
      <c r="O91" s="206">
        <v>47.63</v>
      </c>
      <c r="P91" s="206">
        <v>58.41</v>
      </c>
      <c r="Q91" s="206">
        <v>1.04</v>
      </c>
      <c r="R91" s="206">
        <v>4.7699999999999996</v>
      </c>
      <c r="S91" s="206">
        <v>2.91</v>
      </c>
      <c r="T91" s="206">
        <v>0</v>
      </c>
      <c r="U91" s="206">
        <v>211.42</v>
      </c>
      <c r="V91" s="206">
        <v>0.52</v>
      </c>
      <c r="W91" s="206">
        <v>4.79</v>
      </c>
      <c r="X91" s="206">
        <v>37.47</v>
      </c>
      <c r="Y91" s="206">
        <v>0</v>
      </c>
      <c r="Z91" s="206">
        <v>64.569999999999993</v>
      </c>
      <c r="AA91" s="206">
        <v>14.1</v>
      </c>
      <c r="AB91" s="206">
        <v>0</v>
      </c>
      <c r="AC91" s="206">
        <v>8.84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76.27</v>
      </c>
      <c r="L92" s="206">
        <v>19.14</v>
      </c>
      <c r="M92" s="206">
        <v>0</v>
      </c>
      <c r="N92" s="206">
        <v>28.38</v>
      </c>
      <c r="O92" s="206">
        <v>47.63</v>
      </c>
      <c r="P92" s="206">
        <v>58.41</v>
      </c>
      <c r="Q92" s="206">
        <v>1.04</v>
      </c>
      <c r="R92" s="206">
        <v>4.7699999999999996</v>
      </c>
      <c r="S92" s="206">
        <v>2.91</v>
      </c>
      <c r="T92" s="206">
        <v>0</v>
      </c>
      <c r="U92" s="206">
        <v>211.42</v>
      </c>
      <c r="V92" s="206">
        <v>0</v>
      </c>
      <c r="W92" s="206">
        <v>4.79</v>
      </c>
      <c r="X92" s="206">
        <v>13.89</v>
      </c>
      <c r="Y92" s="206">
        <v>0</v>
      </c>
      <c r="Z92" s="206">
        <v>28.75</v>
      </c>
      <c r="AA92" s="206">
        <v>14.1</v>
      </c>
      <c r="AB92" s="206">
        <v>0</v>
      </c>
      <c r="AC92" s="206">
        <v>8.84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76.290000000000006</v>
      </c>
      <c r="L93" s="206">
        <v>19.14</v>
      </c>
      <c r="M93" s="206">
        <v>0</v>
      </c>
      <c r="N93" s="206">
        <v>28.38</v>
      </c>
      <c r="O93" s="206">
        <v>47.63</v>
      </c>
      <c r="P93" s="206">
        <v>58.41</v>
      </c>
      <c r="Q93" s="206">
        <v>1.04</v>
      </c>
      <c r="R93" s="206">
        <v>4.7699999999999996</v>
      </c>
      <c r="S93" s="206">
        <v>2.91</v>
      </c>
      <c r="T93" s="206">
        <v>0</v>
      </c>
      <c r="U93" s="206">
        <v>211.42</v>
      </c>
      <c r="V93" s="206">
        <v>0</v>
      </c>
      <c r="W93" s="206">
        <v>4.79</v>
      </c>
      <c r="X93" s="206">
        <v>10.54</v>
      </c>
      <c r="Y93" s="206">
        <v>0</v>
      </c>
      <c r="Z93" s="206">
        <v>28.75</v>
      </c>
      <c r="AA93" s="206">
        <v>14.1</v>
      </c>
      <c r="AB93" s="206">
        <v>0</v>
      </c>
      <c r="AC93" s="206">
        <v>8.84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82.54</v>
      </c>
      <c r="L94" s="206">
        <v>19.14</v>
      </c>
      <c r="M94" s="206">
        <v>0</v>
      </c>
      <c r="N94" s="206">
        <v>28.38</v>
      </c>
      <c r="O94" s="206">
        <v>47.63</v>
      </c>
      <c r="P94" s="206">
        <v>58.41</v>
      </c>
      <c r="Q94" s="206">
        <v>2.72</v>
      </c>
      <c r="R94" s="206">
        <v>4.7699999999999996</v>
      </c>
      <c r="S94" s="206">
        <v>2.91</v>
      </c>
      <c r="T94" s="206">
        <v>0</v>
      </c>
      <c r="U94" s="206">
        <v>211.42</v>
      </c>
      <c r="V94" s="206">
        <v>0</v>
      </c>
      <c r="W94" s="206">
        <v>4.79</v>
      </c>
      <c r="X94" s="206">
        <v>10.54</v>
      </c>
      <c r="Y94" s="206">
        <v>0</v>
      </c>
      <c r="Z94" s="206">
        <v>28.75</v>
      </c>
      <c r="AA94" s="206">
        <v>14.1</v>
      </c>
      <c r="AB94" s="206">
        <v>0</v>
      </c>
      <c r="AC94" s="206">
        <v>8.84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84.73</v>
      </c>
      <c r="L95" s="206">
        <v>19.86</v>
      </c>
      <c r="M95" s="206">
        <v>0</v>
      </c>
      <c r="N95" s="206">
        <v>28.38</v>
      </c>
      <c r="O95" s="206">
        <v>47.63</v>
      </c>
      <c r="P95" s="206">
        <v>58.41</v>
      </c>
      <c r="Q95" s="206">
        <v>2.79</v>
      </c>
      <c r="R95" s="206">
        <v>5.0599999999999996</v>
      </c>
      <c r="S95" s="206">
        <v>3.04</v>
      </c>
      <c r="T95" s="206">
        <v>0</v>
      </c>
      <c r="U95" s="206">
        <v>211.42</v>
      </c>
      <c r="V95" s="206">
        <v>0</v>
      </c>
      <c r="W95" s="206">
        <v>4.79</v>
      </c>
      <c r="X95" s="206">
        <v>10.54</v>
      </c>
      <c r="Y95" s="206">
        <v>0</v>
      </c>
      <c r="Z95" s="206">
        <v>28.75</v>
      </c>
      <c r="AA95" s="206">
        <v>14.1</v>
      </c>
      <c r="AB95" s="206">
        <v>0</v>
      </c>
      <c r="AC95" s="206">
        <v>8.84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84.72</v>
      </c>
      <c r="L96" s="206">
        <v>19.86</v>
      </c>
      <c r="M96" s="206">
        <v>0</v>
      </c>
      <c r="N96" s="206">
        <v>28.38</v>
      </c>
      <c r="O96" s="206">
        <v>47.63</v>
      </c>
      <c r="P96" s="206">
        <v>58.41</v>
      </c>
      <c r="Q96" s="206">
        <v>2.8</v>
      </c>
      <c r="R96" s="206">
        <v>5.2</v>
      </c>
      <c r="S96" s="206">
        <v>3.12</v>
      </c>
      <c r="T96" s="206">
        <v>0</v>
      </c>
      <c r="U96" s="206">
        <v>211.42</v>
      </c>
      <c r="V96" s="206">
        <v>0</v>
      </c>
      <c r="W96" s="206">
        <v>4.79</v>
      </c>
      <c r="X96" s="206">
        <v>18.88</v>
      </c>
      <c r="Y96" s="206">
        <v>0</v>
      </c>
      <c r="Z96" s="206">
        <v>28.75</v>
      </c>
      <c r="AA96" s="206">
        <v>14.6</v>
      </c>
      <c r="AB96" s="206">
        <v>0</v>
      </c>
      <c r="AC96" s="206">
        <v>8.84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84.73</v>
      </c>
      <c r="L97" s="206">
        <v>20.079999999999998</v>
      </c>
      <c r="M97" s="206">
        <v>0</v>
      </c>
      <c r="N97" s="206">
        <v>28.38</v>
      </c>
      <c r="O97" s="206">
        <v>47.63</v>
      </c>
      <c r="P97" s="206">
        <v>58.41</v>
      </c>
      <c r="Q97" s="206">
        <v>2.8</v>
      </c>
      <c r="R97" s="206">
        <v>5.0599999999999996</v>
      </c>
      <c r="S97" s="206">
        <v>3.24</v>
      </c>
      <c r="T97" s="206">
        <v>0</v>
      </c>
      <c r="U97" s="206">
        <v>211.42</v>
      </c>
      <c r="V97" s="206">
        <v>0</v>
      </c>
      <c r="W97" s="206">
        <v>4.79</v>
      </c>
      <c r="X97" s="206">
        <v>10.54</v>
      </c>
      <c r="Y97" s="206">
        <v>0</v>
      </c>
      <c r="Z97" s="206">
        <v>28.75</v>
      </c>
      <c r="AA97" s="206">
        <v>14.6</v>
      </c>
      <c r="AB97" s="206">
        <v>0</v>
      </c>
      <c r="AC97" s="206">
        <v>8.84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84.72</v>
      </c>
      <c r="L98" s="206">
        <v>26.49</v>
      </c>
      <c r="M98" s="206">
        <v>0</v>
      </c>
      <c r="N98" s="206">
        <v>28.38</v>
      </c>
      <c r="O98" s="206">
        <v>47.63</v>
      </c>
      <c r="P98" s="206">
        <v>58.41</v>
      </c>
      <c r="Q98" s="206">
        <v>2.8</v>
      </c>
      <c r="R98" s="206">
        <v>5.0599999999999996</v>
      </c>
      <c r="S98" s="206">
        <v>3.24</v>
      </c>
      <c r="T98" s="206">
        <v>0</v>
      </c>
      <c r="U98" s="206">
        <v>211.42</v>
      </c>
      <c r="V98" s="206">
        <v>0</v>
      </c>
      <c r="W98" s="206">
        <v>4.79</v>
      </c>
      <c r="X98" s="206">
        <v>10.54</v>
      </c>
      <c r="Y98" s="206">
        <v>0</v>
      </c>
      <c r="Z98" s="206">
        <v>28.75</v>
      </c>
      <c r="AA98" s="206">
        <v>14.6</v>
      </c>
      <c r="AB98" s="206">
        <v>0</v>
      </c>
      <c r="AC98" s="206">
        <v>8.84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2.6764600000000005</v>
      </c>
      <c r="L99">
        <f t="shared" si="0"/>
        <v>0.73930999999999902</v>
      </c>
      <c r="M99">
        <f t="shared" si="0"/>
        <v>0</v>
      </c>
      <c r="N99">
        <f t="shared" si="0"/>
        <v>0.68074000000000157</v>
      </c>
      <c r="O99">
        <f t="shared" si="0"/>
        <v>1.1431200000000019</v>
      </c>
      <c r="P99">
        <f t="shared" si="0"/>
        <v>1.4018399999999982</v>
      </c>
      <c r="Q99">
        <f t="shared" si="0"/>
        <v>8.3777500000000046E-2</v>
      </c>
      <c r="R99">
        <f t="shared" si="0"/>
        <v>0.17304500000000003</v>
      </c>
      <c r="S99">
        <f t="shared" si="0"/>
        <v>0.10779000000000011</v>
      </c>
      <c r="T99">
        <f t="shared" si="0"/>
        <v>0</v>
      </c>
      <c r="U99">
        <f t="shared" si="0"/>
        <v>5.0467724999999941</v>
      </c>
      <c r="V99">
        <f t="shared" si="0"/>
        <v>4.0305000000000049E-2</v>
      </c>
      <c r="W99">
        <f t="shared" si="0"/>
        <v>0.15108249999999995</v>
      </c>
      <c r="X99">
        <f t="shared" si="0"/>
        <v>0.53271750000000018</v>
      </c>
      <c r="Y99">
        <f t="shared" si="0"/>
        <v>0</v>
      </c>
      <c r="Z99">
        <f t="shared" si="0"/>
        <v>1.1435400000000004</v>
      </c>
      <c r="AA99">
        <f t="shared" si="0"/>
        <v>0.3459424999999996</v>
      </c>
      <c r="AB99">
        <f t="shared" si="0"/>
        <v>0</v>
      </c>
      <c r="AC99">
        <f t="shared" si="0"/>
        <v>0.21684750000000011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1.1730299999999991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0.17079250000000012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P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44952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>
        <v>0</v>
      </c>
      <c r="Y1" s="91" t="s">
        <v>403</v>
      </c>
      <c r="Z1" s="91" t="s">
        <v>333</v>
      </c>
      <c r="AA1" s="91" t="s">
        <v>502</v>
      </c>
      <c r="AB1" s="91" t="s">
        <v>242</v>
      </c>
      <c r="AC1" s="91" t="s">
        <v>503</v>
      </c>
      <c r="AD1" s="91" t="s">
        <v>504</v>
      </c>
      <c r="AE1" s="91" t="s">
        <v>505</v>
      </c>
      <c r="AF1" s="91" t="s">
        <v>256</v>
      </c>
      <c r="AG1" s="91" t="s">
        <v>506</v>
      </c>
      <c r="AH1" s="91" t="s">
        <v>507</v>
      </c>
      <c r="AI1" s="91" t="s">
        <v>508</v>
      </c>
      <c r="AJ1" s="91" t="s">
        <v>509</v>
      </c>
      <c r="AK1" s="91" t="s">
        <v>510</v>
      </c>
      <c r="AL1" s="91" t="s">
        <v>511</v>
      </c>
      <c r="AM1" s="91" t="s">
        <v>512</v>
      </c>
      <c r="AN1" s="91" t="s">
        <v>513</v>
      </c>
      <c r="AO1" s="91" t="s">
        <v>514</v>
      </c>
      <c r="AP1" s="91" t="s">
        <v>255</v>
      </c>
      <c r="AQ1" s="91" t="s">
        <v>334</v>
      </c>
      <c r="AR1" s="91" t="s">
        <v>400</v>
      </c>
      <c r="AS1" s="91" t="s">
        <v>404</v>
      </c>
      <c r="AT1" s="91" t="s">
        <v>444</v>
      </c>
      <c r="AU1" s="91" t="s">
        <v>515</v>
      </c>
      <c r="AV1" s="91" t="s">
        <v>516</v>
      </c>
      <c r="AW1" s="91" t="s">
        <v>517</v>
      </c>
      <c r="AX1" s="91">
        <v>0</v>
      </c>
      <c r="AY1" s="91">
        <v>0</v>
      </c>
      <c r="AZ1" s="91">
        <v>0</v>
      </c>
      <c r="BA1" s="91">
        <v>0</v>
      </c>
      <c r="BB1" s="91">
        <v>0</v>
      </c>
      <c r="BC1" s="91">
        <v>0</v>
      </c>
      <c r="BD1" s="91">
        <v>0</v>
      </c>
      <c r="BE1" s="91">
        <v>0</v>
      </c>
      <c r="BF1" s="91">
        <v>0</v>
      </c>
      <c r="BG1" s="91">
        <v>0</v>
      </c>
      <c r="BH1" s="91">
        <v>0</v>
      </c>
      <c r="BI1" s="91">
        <v>0</v>
      </c>
      <c r="BJ1" s="91">
        <v>0</v>
      </c>
      <c r="BK1" s="91">
        <v>0</v>
      </c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>
        <v>0</v>
      </c>
      <c r="Y2" s="194" t="s">
        <v>149</v>
      </c>
      <c r="Z2" s="194" t="s">
        <v>149</v>
      </c>
      <c r="AA2" s="194" t="s">
        <v>149</v>
      </c>
      <c r="AB2" s="194" t="s">
        <v>149</v>
      </c>
      <c r="AC2" s="194" t="s">
        <v>149</v>
      </c>
      <c r="AD2" s="194" t="s">
        <v>149</v>
      </c>
      <c r="AE2" s="194" t="s">
        <v>149</v>
      </c>
      <c r="AF2" s="194" t="s">
        <v>149</v>
      </c>
      <c r="AG2" s="194" t="s">
        <v>149</v>
      </c>
      <c r="AH2" s="194" t="s">
        <v>149</v>
      </c>
      <c r="AI2" s="194" t="s">
        <v>149</v>
      </c>
      <c r="AJ2" s="194" t="s">
        <v>149</v>
      </c>
      <c r="AK2" s="194" t="s">
        <v>149</v>
      </c>
      <c r="AL2" s="194" t="s">
        <v>149</v>
      </c>
      <c r="AM2" s="194" t="s">
        <v>149</v>
      </c>
      <c r="AN2" s="194" t="s">
        <v>149</v>
      </c>
      <c r="AO2" s="194" t="s">
        <v>149</v>
      </c>
      <c r="AP2" s="194" t="s">
        <v>149</v>
      </c>
      <c r="AQ2" s="194" t="s">
        <v>149</v>
      </c>
      <c r="AR2" s="194" t="s">
        <v>149</v>
      </c>
      <c r="AS2" s="194" t="s">
        <v>149</v>
      </c>
      <c r="AT2" s="194" t="s">
        <v>149</v>
      </c>
      <c r="AU2" s="194" t="s">
        <v>150</v>
      </c>
      <c r="AV2" s="194" t="s">
        <v>150</v>
      </c>
      <c r="AW2" s="194" t="s">
        <v>153</v>
      </c>
      <c r="AX2" s="194">
        <v>0</v>
      </c>
      <c r="AY2" s="194">
        <v>0</v>
      </c>
      <c r="AZ2" s="194">
        <v>0</v>
      </c>
      <c r="BA2" s="194">
        <v>0</v>
      </c>
      <c r="BB2" s="194">
        <v>0</v>
      </c>
      <c r="BC2" s="194">
        <v>0</v>
      </c>
      <c r="BD2" s="194">
        <v>0</v>
      </c>
      <c r="BE2" s="194">
        <v>0</v>
      </c>
      <c r="BF2" s="194">
        <v>0</v>
      </c>
      <c r="BG2" s="194">
        <v>0</v>
      </c>
      <c r="BH2" s="194">
        <v>0</v>
      </c>
      <c r="BI2" s="194">
        <v>0</v>
      </c>
      <c r="BJ2" s="194">
        <v>0</v>
      </c>
      <c r="BK2" s="194">
        <v>0</v>
      </c>
    </row>
    <row r="3" spans="1:63">
      <c r="A3" s="8" t="s">
        <v>45</v>
      </c>
      <c r="B3" s="80">
        <v>18.103999999999999</v>
      </c>
      <c r="C3" s="23"/>
      <c r="D3" s="23"/>
      <c r="E3" s="23"/>
      <c r="F3" s="23"/>
      <c r="G3" s="23"/>
      <c r="H3" s="23"/>
      <c r="I3" s="23"/>
      <c r="J3" s="23">
        <v>6.1267902481104981</v>
      </c>
      <c r="K3" s="25">
        <f>SUM(C3:J3)</f>
        <v>6.1267902481104981</v>
      </c>
      <c r="L3" s="24">
        <f>U3+V3</f>
        <v>9.6905399090947704</v>
      </c>
      <c r="M3" s="81">
        <f>K3+L3</f>
        <v>15.817330157205269</v>
      </c>
      <c r="O3" s="78">
        <f>-SUM(P3:S3,U3)</f>
        <v>-6.1267902481104981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6.1267902481104981</v>
      </c>
      <c r="T3">
        <v>2</v>
      </c>
      <c r="U3" s="87">
        <f>IFERROR(-HLOOKUP($U$1,IEX!$W$2:$BH$98,T3,FALSE),0)</f>
        <v>0</v>
      </c>
      <c r="V3" s="88">
        <f>SUM(X3:AQ3)</f>
        <v>9.6905399090947704</v>
      </c>
      <c r="W3" s="94"/>
      <c r="X3" s="88">
        <v>0</v>
      </c>
      <c r="Y3" s="88">
        <v>0.25528292700460409</v>
      </c>
      <c r="Z3" s="88">
        <v>0.30633951240552487</v>
      </c>
      <c r="AA3" s="88">
        <v>0.45950926860828734</v>
      </c>
      <c r="AB3" s="88">
        <v>1.0211317080184164</v>
      </c>
      <c r="AC3" s="88">
        <v>0.43908663444791901</v>
      </c>
      <c r="AD3" s="88">
        <v>0.41866400028755069</v>
      </c>
      <c r="AE3" s="88">
        <v>0.35739609780644571</v>
      </c>
      <c r="AF3" s="88">
        <v>0.40845268320736655</v>
      </c>
      <c r="AG3" s="88">
        <v>0.40845268320736655</v>
      </c>
      <c r="AH3" s="88">
        <v>0.30633951240552487</v>
      </c>
      <c r="AI3" s="88">
        <v>0.30633951240552487</v>
      </c>
      <c r="AJ3" s="88">
        <v>0.25528292700460409</v>
      </c>
      <c r="AK3" s="88">
        <v>1.123244878820258</v>
      </c>
      <c r="AL3" s="88">
        <v>1.0211317080184164</v>
      </c>
      <c r="AM3" s="88">
        <v>0.61267902481104974</v>
      </c>
      <c r="AN3" s="88">
        <v>0.45950926860828734</v>
      </c>
      <c r="AO3" s="88">
        <v>0.61267902481104974</v>
      </c>
      <c r="AP3" s="88">
        <v>0.51056585400920818</v>
      </c>
      <c r="AQ3" s="88">
        <v>0.40845268320736655</v>
      </c>
      <c r="AR3" s="88">
        <v>0.30633951240552487</v>
      </c>
      <c r="AS3" s="88">
        <v>0.30633951240552487</v>
      </c>
      <c r="AT3" s="88">
        <v>0.53098848816957656</v>
      </c>
      <c r="AU3" s="88">
        <v>0.25528292700460409</v>
      </c>
      <c r="AV3" s="88">
        <v>0.30633951240552487</v>
      </c>
      <c r="AW3" s="88">
        <v>0.40845268320736655</v>
      </c>
      <c r="AX3" s="88">
        <v>0</v>
      </c>
      <c r="AY3" s="88">
        <v>0</v>
      </c>
      <c r="AZ3" s="88">
        <v>0</v>
      </c>
      <c r="BA3" s="88">
        <v>0</v>
      </c>
      <c r="BB3" s="88">
        <v>0</v>
      </c>
      <c r="BC3" s="88">
        <v>0</v>
      </c>
      <c r="BD3" s="88">
        <v>0</v>
      </c>
      <c r="BE3" s="88">
        <v>0</v>
      </c>
      <c r="BF3" s="88">
        <v>0</v>
      </c>
      <c r="BG3" s="88">
        <v>0</v>
      </c>
      <c r="BH3" s="88">
        <v>0</v>
      </c>
      <c r="BI3" s="88">
        <v>0</v>
      </c>
      <c r="BJ3" s="88">
        <v>0</v>
      </c>
      <c r="BK3" s="88">
        <v>0</v>
      </c>
    </row>
    <row r="4" spans="1:63">
      <c r="A4" s="8" t="s">
        <v>46</v>
      </c>
      <c r="B4" s="80">
        <v>17.012</v>
      </c>
      <c r="C4" s="23"/>
      <c r="D4" s="23"/>
      <c r="E4" s="23"/>
      <c r="F4" s="23"/>
      <c r="G4" s="23"/>
      <c r="H4" s="23"/>
      <c r="I4" s="23"/>
      <c r="J4" s="23">
        <v>5.8127562642369019</v>
      </c>
      <c r="K4" s="25">
        <f t="shared" ref="K4:K67" si="4">SUM(C4:J4)</f>
        <v>5.8127562642369019</v>
      </c>
      <c r="L4" s="24">
        <f t="shared" ref="L4:L67" si="5">U4+V4</f>
        <v>9.1938428246013668</v>
      </c>
      <c r="M4" s="81">
        <f t="shared" ref="M4:M67" si="6">K4+L4</f>
        <v>15.006599088838268</v>
      </c>
      <c r="O4" s="78">
        <f t="shared" ref="O4:O67" si="7">-SUM(P4:S4,U4)</f>
        <v>-5.8127562642369019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5.8127562642369019</v>
      </c>
      <c r="T4">
        <v>3</v>
      </c>
      <c r="U4" s="87">
        <f>IFERROR(-HLOOKUP($U$1,IEX!$W$2:$BH$98,T4,FALSE),0)</f>
        <v>0</v>
      </c>
      <c r="V4" s="88">
        <f t="shared" ref="V4:V67" si="8">SUM(X4:AQ4)</f>
        <v>9.1938428246013668</v>
      </c>
      <c r="W4" s="94"/>
      <c r="X4" s="88">
        <v>0</v>
      </c>
      <c r="Y4" s="88">
        <v>0.24219817767653759</v>
      </c>
      <c r="Z4" s="88">
        <v>0.29063781321184512</v>
      </c>
      <c r="AA4" s="88">
        <v>0.43595671981776762</v>
      </c>
      <c r="AB4" s="88">
        <v>0.96879271070615036</v>
      </c>
      <c r="AC4" s="88">
        <v>0.41658086560364466</v>
      </c>
      <c r="AD4" s="88">
        <v>0.39720501138952163</v>
      </c>
      <c r="AE4" s="88">
        <v>0.33907744874715262</v>
      </c>
      <c r="AF4" s="88">
        <v>0.38751708428246018</v>
      </c>
      <c r="AG4" s="88">
        <v>0.38751708428246018</v>
      </c>
      <c r="AH4" s="88">
        <v>0.29063781321184512</v>
      </c>
      <c r="AI4" s="88">
        <v>0.29063781321184512</v>
      </c>
      <c r="AJ4" s="88">
        <v>0.24219817767653759</v>
      </c>
      <c r="AK4" s="88">
        <v>1.0656719817767653</v>
      </c>
      <c r="AL4" s="88">
        <v>0.96879271070615036</v>
      </c>
      <c r="AM4" s="88">
        <v>0.58127562642369024</v>
      </c>
      <c r="AN4" s="88">
        <v>0.43595671981776762</v>
      </c>
      <c r="AO4" s="88">
        <v>0.58127562642369024</v>
      </c>
      <c r="AP4" s="88">
        <v>0.48439635535307518</v>
      </c>
      <c r="AQ4" s="88">
        <v>0.38751708428246018</v>
      </c>
      <c r="AR4" s="88">
        <v>0.29063781321184512</v>
      </c>
      <c r="AS4" s="88">
        <v>0.29063781321184512</v>
      </c>
      <c r="AT4" s="88">
        <v>0.50377220956719826</v>
      </c>
      <c r="AU4" s="88">
        <v>0.24219817767653759</v>
      </c>
      <c r="AV4" s="88">
        <v>0.29063781321184512</v>
      </c>
      <c r="AW4" s="88">
        <v>0.38751708428246018</v>
      </c>
      <c r="AX4" s="88">
        <v>0</v>
      </c>
      <c r="AY4" s="88">
        <v>0</v>
      </c>
      <c r="AZ4" s="88">
        <v>0</v>
      </c>
      <c r="BA4" s="88">
        <v>0</v>
      </c>
      <c r="BB4" s="88">
        <v>0</v>
      </c>
      <c r="BC4" s="88">
        <v>0</v>
      </c>
      <c r="BD4" s="88">
        <v>0</v>
      </c>
      <c r="BE4" s="88">
        <v>0</v>
      </c>
      <c r="BF4" s="88">
        <v>0</v>
      </c>
      <c r="BG4" s="88">
        <v>0</v>
      </c>
      <c r="BH4" s="88">
        <v>0</v>
      </c>
      <c r="BI4" s="88">
        <v>0</v>
      </c>
      <c r="BJ4" s="88">
        <v>0</v>
      </c>
      <c r="BK4" s="88">
        <v>0</v>
      </c>
    </row>
    <row r="5" spans="1:63">
      <c r="A5" s="8" t="s">
        <v>47</v>
      </c>
      <c r="B5" s="80">
        <v>15.38</v>
      </c>
      <c r="C5" s="23"/>
      <c r="D5" s="23"/>
      <c r="E5" s="23"/>
      <c r="F5" s="23"/>
      <c r="G5" s="23"/>
      <c r="H5" s="23"/>
      <c r="I5" s="23"/>
      <c r="J5" s="23">
        <v>5.2551252847380416</v>
      </c>
      <c r="K5" s="25">
        <f t="shared" si="4"/>
        <v>5.2551252847380416</v>
      </c>
      <c r="L5" s="24">
        <f t="shared" si="5"/>
        <v>8.3118564920273368</v>
      </c>
      <c r="M5" s="81">
        <f t="shared" si="6"/>
        <v>13.566981776765378</v>
      </c>
      <c r="O5" s="78">
        <f t="shared" si="7"/>
        <v>-5.2551252847380416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5.2551252847380416</v>
      </c>
      <c r="T5">
        <v>4</v>
      </c>
      <c r="U5" s="87">
        <f>IFERROR(-HLOOKUP($U$1,IEX!$W$2:$BH$98,T5,FALSE),0)</f>
        <v>0</v>
      </c>
      <c r="V5" s="88">
        <f t="shared" si="8"/>
        <v>8.3118564920273368</v>
      </c>
      <c r="W5" s="94"/>
      <c r="X5" s="88">
        <v>0</v>
      </c>
      <c r="Y5" s="88">
        <v>0.2189635535307517</v>
      </c>
      <c r="Z5" s="88">
        <v>0.26275626423690202</v>
      </c>
      <c r="AA5" s="88">
        <v>0.39413439635535308</v>
      </c>
      <c r="AB5" s="88">
        <v>0.87585421412300679</v>
      </c>
      <c r="AC5" s="88">
        <v>0.3766173120728929</v>
      </c>
      <c r="AD5" s="88">
        <v>0.35910022779043282</v>
      </c>
      <c r="AE5" s="88">
        <v>0.30654897494305239</v>
      </c>
      <c r="AF5" s="88">
        <v>0.35034168564920276</v>
      </c>
      <c r="AG5" s="88">
        <v>0.35034168564920276</v>
      </c>
      <c r="AH5" s="88">
        <v>0.26275626423690202</v>
      </c>
      <c r="AI5" s="88">
        <v>0.26275626423690202</v>
      </c>
      <c r="AJ5" s="88">
        <v>0.2189635535307517</v>
      </c>
      <c r="AK5" s="88">
        <v>0.96343963553530765</v>
      </c>
      <c r="AL5" s="88">
        <v>0.87585421412300679</v>
      </c>
      <c r="AM5" s="88">
        <v>0.52551252847380403</v>
      </c>
      <c r="AN5" s="88">
        <v>0.39413439635535308</v>
      </c>
      <c r="AO5" s="88">
        <v>0.52551252847380403</v>
      </c>
      <c r="AP5" s="88">
        <v>0.4379271070615034</v>
      </c>
      <c r="AQ5" s="88">
        <v>0.35034168564920276</v>
      </c>
      <c r="AR5" s="88">
        <v>0.26275626423690202</v>
      </c>
      <c r="AS5" s="88">
        <v>0.26275626423690202</v>
      </c>
      <c r="AT5" s="88">
        <v>0.45544419134396358</v>
      </c>
      <c r="AU5" s="88">
        <v>0.2189635535307517</v>
      </c>
      <c r="AV5" s="88">
        <v>0.26275626423690202</v>
      </c>
      <c r="AW5" s="88">
        <v>0.35034168564920276</v>
      </c>
      <c r="AX5" s="88">
        <v>0</v>
      </c>
      <c r="AY5" s="88">
        <v>0</v>
      </c>
      <c r="AZ5" s="88">
        <v>0</v>
      </c>
      <c r="BA5" s="88">
        <v>0</v>
      </c>
      <c r="BB5" s="88">
        <v>0</v>
      </c>
      <c r="BC5" s="88">
        <v>0</v>
      </c>
      <c r="BD5" s="88">
        <v>0</v>
      </c>
      <c r="BE5" s="88">
        <v>0</v>
      </c>
      <c r="BF5" s="88">
        <v>0</v>
      </c>
      <c r="BG5" s="88">
        <v>0</v>
      </c>
      <c r="BH5" s="88">
        <v>0</v>
      </c>
      <c r="BI5" s="88">
        <v>0</v>
      </c>
      <c r="BJ5" s="88">
        <v>0</v>
      </c>
      <c r="BK5" s="88">
        <v>0</v>
      </c>
    </row>
    <row r="6" spans="1:63">
      <c r="A6" s="8" t="s">
        <v>48</v>
      </c>
      <c r="B6" s="80">
        <v>15.956</v>
      </c>
      <c r="C6" s="23"/>
      <c r="D6" s="23"/>
      <c r="E6" s="23"/>
      <c r="F6" s="23"/>
      <c r="G6" s="23"/>
      <c r="H6" s="23"/>
      <c r="I6" s="23"/>
      <c r="J6" s="23">
        <v>5.4519362186788154</v>
      </c>
      <c r="K6" s="25">
        <f t="shared" si="4"/>
        <v>5.4519362186788154</v>
      </c>
      <c r="L6" s="24">
        <f t="shared" si="5"/>
        <v>8.6231457858769929</v>
      </c>
      <c r="M6" s="81">
        <f t="shared" si="6"/>
        <v>14.075082004555808</v>
      </c>
      <c r="O6" s="78">
        <f t="shared" si="7"/>
        <v>-5.4519362186788154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5.4519362186788154</v>
      </c>
      <c r="T6">
        <v>5</v>
      </c>
      <c r="U6" s="87">
        <f>IFERROR(-HLOOKUP($U$1,IEX!$W$2:$BH$98,T6,FALSE),0)</f>
        <v>0</v>
      </c>
      <c r="V6" s="88">
        <f t="shared" si="8"/>
        <v>8.6231457858769929</v>
      </c>
      <c r="W6" s="94"/>
      <c r="X6" s="88">
        <v>0</v>
      </c>
      <c r="Y6" s="88">
        <v>0.2271640091116173</v>
      </c>
      <c r="Z6" s="88">
        <v>0.27259681093394073</v>
      </c>
      <c r="AA6" s="88">
        <v>0.40889521640091109</v>
      </c>
      <c r="AB6" s="88">
        <v>0.9086560364464692</v>
      </c>
      <c r="AC6" s="88">
        <v>0.39072209567198174</v>
      </c>
      <c r="AD6" s="88">
        <v>0.37254897494305239</v>
      </c>
      <c r="AE6" s="88">
        <v>0.31802961275626418</v>
      </c>
      <c r="AF6" s="88">
        <v>0.36346241457858769</v>
      </c>
      <c r="AG6" s="88">
        <v>0.36346241457858769</v>
      </c>
      <c r="AH6" s="88">
        <v>0.27259681093394073</v>
      </c>
      <c r="AI6" s="88">
        <v>0.27259681093394073</v>
      </c>
      <c r="AJ6" s="88">
        <v>0.2271640091116173</v>
      </c>
      <c r="AK6" s="88">
        <v>0.99952164009111621</v>
      </c>
      <c r="AL6" s="88">
        <v>0.9086560364464692</v>
      </c>
      <c r="AM6" s="88">
        <v>0.54519362186788145</v>
      </c>
      <c r="AN6" s="88">
        <v>0.40889521640091109</v>
      </c>
      <c r="AO6" s="88">
        <v>0.54519362186788145</v>
      </c>
      <c r="AP6" s="88">
        <v>0.4543280182232346</v>
      </c>
      <c r="AQ6" s="88">
        <v>0.36346241457858769</v>
      </c>
      <c r="AR6" s="88">
        <v>0.27259681093394073</v>
      </c>
      <c r="AS6" s="88">
        <v>0.27259681093394073</v>
      </c>
      <c r="AT6" s="88">
        <v>0.47250113895216406</v>
      </c>
      <c r="AU6" s="88">
        <v>0.2271640091116173</v>
      </c>
      <c r="AV6" s="88">
        <v>0.27259681093394073</v>
      </c>
      <c r="AW6" s="88">
        <v>0.36346241457858769</v>
      </c>
      <c r="AX6" s="88">
        <v>0</v>
      </c>
      <c r="AY6" s="88">
        <v>0</v>
      </c>
      <c r="AZ6" s="88">
        <v>0</v>
      </c>
      <c r="BA6" s="88">
        <v>0</v>
      </c>
      <c r="BB6" s="88">
        <v>0</v>
      </c>
      <c r="BC6" s="88">
        <v>0</v>
      </c>
      <c r="BD6" s="88">
        <v>0</v>
      </c>
      <c r="BE6" s="88">
        <v>0</v>
      </c>
      <c r="BF6" s="88">
        <v>0</v>
      </c>
      <c r="BG6" s="88">
        <v>0</v>
      </c>
      <c r="BH6" s="88">
        <v>0</v>
      </c>
      <c r="BI6" s="88">
        <v>0</v>
      </c>
      <c r="BJ6" s="88">
        <v>0</v>
      </c>
      <c r="BK6" s="88">
        <v>0</v>
      </c>
    </row>
    <row r="7" spans="1:63">
      <c r="A7" s="8" t="s">
        <v>49</v>
      </c>
      <c r="B7" s="80">
        <v>16.071999999999999</v>
      </c>
      <c r="C7" s="23"/>
      <c r="D7" s="23"/>
      <c r="E7" s="23"/>
      <c r="F7" s="23"/>
      <c r="G7" s="23"/>
      <c r="H7" s="23"/>
      <c r="I7" s="23"/>
      <c r="J7" s="23">
        <v>5.4915717539863325</v>
      </c>
      <c r="K7" s="25">
        <f t="shared" si="4"/>
        <v>5.4915717539863325</v>
      </c>
      <c r="L7" s="24">
        <f t="shared" si="5"/>
        <v>8.6858359908883838</v>
      </c>
      <c r="M7" s="81">
        <f t="shared" si="6"/>
        <v>14.177407744874717</v>
      </c>
      <c r="O7" s="78">
        <f t="shared" si="7"/>
        <v>-5.4915717539863325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5.4915717539863325</v>
      </c>
      <c r="T7">
        <v>6</v>
      </c>
      <c r="U7" s="87">
        <f>IFERROR(-HLOOKUP($U$1,IEX!$W$2:$BH$98,T7,FALSE),0)</f>
        <v>0</v>
      </c>
      <c r="V7" s="88">
        <f t="shared" si="8"/>
        <v>8.6858359908883838</v>
      </c>
      <c r="W7" s="94"/>
      <c r="X7" s="88">
        <v>0</v>
      </c>
      <c r="Y7" s="88">
        <v>0.22881548974943047</v>
      </c>
      <c r="Z7" s="88">
        <v>0.27457858769931659</v>
      </c>
      <c r="AA7" s="88">
        <v>0.41186788154897491</v>
      </c>
      <c r="AB7" s="88">
        <v>0.91526195899772189</v>
      </c>
      <c r="AC7" s="88">
        <v>0.39356264236902044</v>
      </c>
      <c r="AD7" s="88">
        <v>0.37525740318906603</v>
      </c>
      <c r="AE7" s="88">
        <v>0.32034168564920273</v>
      </c>
      <c r="AF7" s="88">
        <v>0.36610478359908882</v>
      </c>
      <c r="AG7" s="88">
        <v>0.36610478359908882</v>
      </c>
      <c r="AH7" s="88">
        <v>0.27457858769931659</v>
      </c>
      <c r="AI7" s="88">
        <v>0.27457858769931659</v>
      </c>
      <c r="AJ7" s="88">
        <v>0.22881548974943047</v>
      </c>
      <c r="AK7" s="88">
        <v>1.0067881548974942</v>
      </c>
      <c r="AL7" s="88">
        <v>0.91526195899772189</v>
      </c>
      <c r="AM7" s="88">
        <v>0.54915717539863318</v>
      </c>
      <c r="AN7" s="88">
        <v>0.41186788154897491</v>
      </c>
      <c r="AO7" s="88">
        <v>0.54915717539863318</v>
      </c>
      <c r="AP7" s="88">
        <v>0.45763097949886095</v>
      </c>
      <c r="AQ7" s="88">
        <v>0.36610478359908882</v>
      </c>
      <c r="AR7" s="88">
        <v>0.27457858769931659</v>
      </c>
      <c r="AS7" s="88">
        <v>0.27457858769931659</v>
      </c>
      <c r="AT7" s="88">
        <v>0.47593621867881558</v>
      </c>
      <c r="AU7" s="88">
        <v>0.22881548974943047</v>
      </c>
      <c r="AV7" s="88">
        <v>0.27457858769931659</v>
      </c>
      <c r="AW7" s="88">
        <v>0.36610478359908882</v>
      </c>
      <c r="AX7" s="88">
        <v>0</v>
      </c>
      <c r="AY7" s="88">
        <v>0</v>
      </c>
      <c r="AZ7" s="88">
        <v>0</v>
      </c>
      <c r="BA7" s="88">
        <v>0</v>
      </c>
      <c r="BB7" s="88">
        <v>0</v>
      </c>
      <c r="BC7" s="88">
        <v>0</v>
      </c>
      <c r="BD7" s="88">
        <v>0</v>
      </c>
      <c r="BE7" s="88">
        <v>0</v>
      </c>
      <c r="BF7" s="88">
        <v>0</v>
      </c>
      <c r="BG7" s="88">
        <v>0</v>
      </c>
      <c r="BH7" s="88">
        <v>0</v>
      </c>
      <c r="BI7" s="88">
        <v>0</v>
      </c>
      <c r="BJ7" s="88">
        <v>0</v>
      </c>
      <c r="BK7" s="88">
        <v>0</v>
      </c>
    </row>
    <row r="8" spans="1:63">
      <c r="A8" s="8" t="s">
        <v>50</v>
      </c>
      <c r="B8" s="80">
        <v>17.376000000000001</v>
      </c>
      <c r="C8" s="23"/>
      <c r="D8" s="23"/>
      <c r="E8" s="23"/>
      <c r="F8" s="23"/>
      <c r="G8" s="23"/>
      <c r="H8" s="23"/>
      <c r="I8" s="23"/>
      <c r="J8" s="23">
        <v>5.9371298405466977</v>
      </c>
      <c r="K8" s="25">
        <f t="shared" si="4"/>
        <v>5.9371298405466977</v>
      </c>
      <c r="L8" s="24">
        <f t="shared" si="5"/>
        <v>9.390560364464692</v>
      </c>
      <c r="M8" s="81">
        <f t="shared" si="6"/>
        <v>15.32769020501139</v>
      </c>
      <c r="O8" s="78">
        <f t="shared" si="7"/>
        <v>-5.9371298405466977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5.9371298405466977</v>
      </c>
      <c r="T8">
        <v>7</v>
      </c>
      <c r="U8" s="87">
        <f>IFERROR(-HLOOKUP($U$1,IEX!$W$2:$BH$98,T8,FALSE),0)</f>
        <v>0</v>
      </c>
      <c r="V8" s="88">
        <f t="shared" si="8"/>
        <v>9.390560364464692</v>
      </c>
      <c r="W8" s="94"/>
      <c r="X8" s="88">
        <v>0</v>
      </c>
      <c r="Y8" s="88">
        <v>0.24738041002277905</v>
      </c>
      <c r="Z8" s="88">
        <v>0.29685649202733488</v>
      </c>
      <c r="AA8" s="88">
        <v>0.44528473804100227</v>
      </c>
      <c r="AB8" s="88">
        <v>0.98952164009111621</v>
      </c>
      <c r="AC8" s="88">
        <v>0.42549430523917997</v>
      </c>
      <c r="AD8" s="88">
        <v>0.40570387243735762</v>
      </c>
      <c r="AE8" s="88">
        <v>0.34633257403189066</v>
      </c>
      <c r="AF8" s="88">
        <v>0.39580865603644649</v>
      </c>
      <c r="AG8" s="88">
        <v>0.39580865603644649</v>
      </c>
      <c r="AH8" s="88">
        <v>0.29685649202733488</v>
      </c>
      <c r="AI8" s="88">
        <v>0.29685649202733488</v>
      </c>
      <c r="AJ8" s="88">
        <v>0.24738041002277905</v>
      </c>
      <c r="AK8" s="88">
        <v>1.0884738041002278</v>
      </c>
      <c r="AL8" s="88">
        <v>0.98952164009111621</v>
      </c>
      <c r="AM8" s="88">
        <v>0.59371298405466977</v>
      </c>
      <c r="AN8" s="88">
        <v>0.44528473804100227</v>
      </c>
      <c r="AO8" s="88">
        <v>0.59371298405466977</v>
      </c>
      <c r="AP8" s="88">
        <v>0.4947608200455581</v>
      </c>
      <c r="AQ8" s="88">
        <v>0.39580865603644649</v>
      </c>
      <c r="AR8" s="88">
        <v>0.29685649202733488</v>
      </c>
      <c r="AS8" s="88">
        <v>0.29685649202733488</v>
      </c>
      <c r="AT8" s="88">
        <v>0.51455125284738046</v>
      </c>
      <c r="AU8" s="88">
        <v>0.24738041002277905</v>
      </c>
      <c r="AV8" s="88">
        <v>0.29685649202733488</v>
      </c>
      <c r="AW8" s="88">
        <v>0.39580865603644649</v>
      </c>
      <c r="AX8" s="88">
        <v>0</v>
      </c>
      <c r="AY8" s="88">
        <v>0</v>
      </c>
      <c r="AZ8" s="88">
        <v>0</v>
      </c>
      <c r="BA8" s="88">
        <v>0</v>
      </c>
      <c r="BB8" s="88">
        <v>0</v>
      </c>
      <c r="BC8" s="88">
        <v>0</v>
      </c>
      <c r="BD8" s="88">
        <v>0</v>
      </c>
      <c r="BE8" s="88">
        <v>0</v>
      </c>
      <c r="BF8" s="88">
        <v>0</v>
      </c>
      <c r="BG8" s="88">
        <v>0</v>
      </c>
      <c r="BH8" s="88">
        <v>0</v>
      </c>
      <c r="BI8" s="88">
        <v>0</v>
      </c>
      <c r="BJ8" s="88">
        <v>0</v>
      </c>
      <c r="BK8" s="88">
        <v>0</v>
      </c>
    </row>
    <row r="9" spans="1:63">
      <c r="A9" s="8" t="s">
        <v>51</v>
      </c>
      <c r="B9" s="80">
        <v>17.396000000000001</v>
      </c>
      <c r="C9" s="23"/>
      <c r="D9" s="23"/>
      <c r="E9" s="23"/>
      <c r="F9" s="23"/>
      <c r="G9" s="23"/>
      <c r="H9" s="23"/>
      <c r="I9" s="23"/>
      <c r="J9" s="23">
        <v>5.943963553530752</v>
      </c>
      <c r="K9" s="25">
        <f t="shared" si="4"/>
        <v>5.943963553530752</v>
      </c>
      <c r="L9" s="24">
        <f t="shared" si="5"/>
        <v>9.4013690205011393</v>
      </c>
      <c r="M9" s="81">
        <f t="shared" si="6"/>
        <v>15.345332574031891</v>
      </c>
      <c r="O9" s="78">
        <f t="shared" si="7"/>
        <v>-5.943963553530752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5.943963553530752</v>
      </c>
      <c r="T9">
        <v>8</v>
      </c>
      <c r="U9" s="87">
        <f>IFERROR(-HLOOKUP($U$1,IEX!$W$2:$BH$98,T9,FALSE),0)</f>
        <v>0</v>
      </c>
      <c r="V9" s="88">
        <f t="shared" si="8"/>
        <v>9.4013690205011393</v>
      </c>
      <c r="W9" s="94"/>
      <c r="X9" s="88">
        <v>0</v>
      </c>
      <c r="Y9" s="88">
        <v>0.24766514806378134</v>
      </c>
      <c r="Z9" s="88">
        <v>0.29719817767653756</v>
      </c>
      <c r="AA9" s="88">
        <v>0.44579726651480639</v>
      </c>
      <c r="AB9" s="88">
        <v>0.99066059225512537</v>
      </c>
      <c r="AC9" s="88">
        <v>0.42598405466970385</v>
      </c>
      <c r="AD9" s="88">
        <v>0.40617084282460136</v>
      </c>
      <c r="AE9" s="88">
        <v>0.34673120728929385</v>
      </c>
      <c r="AF9" s="88">
        <v>0.39626423690205015</v>
      </c>
      <c r="AG9" s="88">
        <v>0.39626423690205015</v>
      </c>
      <c r="AH9" s="88">
        <v>0.29719817767653756</v>
      </c>
      <c r="AI9" s="88">
        <v>0.29719817767653756</v>
      </c>
      <c r="AJ9" s="88">
        <v>0.24766514806378134</v>
      </c>
      <c r="AK9" s="88">
        <v>1.0897266514806379</v>
      </c>
      <c r="AL9" s="88">
        <v>0.99066059225512537</v>
      </c>
      <c r="AM9" s="88">
        <v>0.59439635535307511</v>
      </c>
      <c r="AN9" s="88">
        <v>0.44579726651480639</v>
      </c>
      <c r="AO9" s="88">
        <v>0.59439635535307511</v>
      </c>
      <c r="AP9" s="88">
        <v>0.49533029612756269</v>
      </c>
      <c r="AQ9" s="88">
        <v>0.39626423690205015</v>
      </c>
      <c r="AR9" s="88">
        <v>0.29719817767653756</v>
      </c>
      <c r="AS9" s="88">
        <v>0.29719817767653756</v>
      </c>
      <c r="AT9" s="88">
        <v>0.51514350797266517</v>
      </c>
      <c r="AU9" s="88">
        <v>0.24766514806378134</v>
      </c>
      <c r="AV9" s="88">
        <v>0.29719817767653756</v>
      </c>
      <c r="AW9" s="88">
        <v>0.39626423690205015</v>
      </c>
      <c r="AX9" s="88">
        <v>0</v>
      </c>
      <c r="AY9" s="88">
        <v>0</v>
      </c>
      <c r="AZ9" s="88">
        <v>0</v>
      </c>
      <c r="BA9" s="88">
        <v>0</v>
      </c>
      <c r="BB9" s="88">
        <v>0</v>
      </c>
      <c r="BC9" s="88">
        <v>0</v>
      </c>
      <c r="BD9" s="88">
        <v>0</v>
      </c>
      <c r="BE9" s="88">
        <v>0</v>
      </c>
      <c r="BF9" s="88">
        <v>0</v>
      </c>
      <c r="BG9" s="88">
        <v>0</v>
      </c>
      <c r="BH9" s="88">
        <v>0</v>
      </c>
      <c r="BI9" s="88">
        <v>0</v>
      </c>
      <c r="BJ9" s="88">
        <v>0</v>
      </c>
      <c r="BK9" s="88">
        <v>0</v>
      </c>
    </row>
    <row r="10" spans="1:63">
      <c r="A10" s="8" t="s">
        <v>52</v>
      </c>
      <c r="B10" s="80">
        <v>18.28</v>
      </c>
      <c r="C10" s="23"/>
      <c r="D10" s="23"/>
      <c r="E10" s="23"/>
      <c r="F10" s="23"/>
      <c r="G10" s="23"/>
      <c r="H10" s="23"/>
      <c r="I10" s="23"/>
      <c r="J10" s="23">
        <v>6.1267902481104981</v>
      </c>
      <c r="K10" s="25">
        <f t="shared" si="4"/>
        <v>6.1267902481104981</v>
      </c>
      <c r="L10" s="24">
        <f t="shared" si="5"/>
        <v>9.6905399090947704</v>
      </c>
      <c r="M10" s="81">
        <f t="shared" si="6"/>
        <v>15.817330157205269</v>
      </c>
      <c r="O10" s="78">
        <f t="shared" si="7"/>
        <v>-6.1267902481104981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6.1267902481104981</v>
      </c>
      <c r="T10">
        <v>9</v>
      </c>
      <c r="U10" s="87">
        <f>IFERROR(-HLOOKUP($U$1,IEX!$W$2:$BH$98,T10,FALSE),0)</f>
        <v>0</v>
      </c>
      <c r="V10" s="88">
        <f t="shared" si="8"/>
        <v>9.6905399090947704</v>
      </c>
      <c r="W10" s="94"/>
      <c r="X10" s="88">
        <v>0</v>
      </c>
      <c r="Y10" s="88">
        <v>0.25528292700460409</v>
      </c>
      <c r="Z10" s="88">
        <v>0.30633951240552487</v>
      </c>
      <c r="AA10" s="88">
        <v>0.45950926860828734</v>
      </c>
      <c r="AB10" s="88">
        <v>1.0211317080184164</v>
      </c>
      <c r="AC10" s="88">
        <v>0.43908663444791901</v>
      </c>
      <c r="AD10" s="88">
        <v>0.41866400028755069</v>
      </c>
      <c r="AE10" s="88">
        <v>0.35739609780644571</v>
      </c>
      <c r="AF10" s="88">
        <v>0.40845268320736655</v>
      </c>
      <c r="AG10" s="88">
        <v>0.40845268320736655</v>
      </c>
      <c r="AH10" s="88">
        <v>0.30633951240552487</v>
      </c>
      <c r="AI10" s="88">
        <v>0.30633951240552487</v>
      </c>
      <c r="AJ10" s="88">
        <v>0.25528292700460409</v>
      </c>
      <c r="AK10" s="88">
        <v>1.123244878820258</v>
      </c>
      <c r="AL10" s="88">
        <v>1.0211317080184164</v>
      </c>
      <c r="AM10" s="88">
        <v>0.61267902481104974</v>
      </c>
      <c r="AN10" s="88">
        <v>0.45950926860828734</v>
      </c>
      <c r="AO10" s="88">
        <v>0.61267902481104974</v>
      </c>
      <c r="AP10" s="88">
        <v>0.51056585400920818</v>
      </c>
      <c r="AQ10" s="88">
        <v>0.40845268320736655</v>
      </c>
      <c r="AR10" s="88">
        <v>0.30633951240552487</v>
      </c>
      <c r="AS10" s="88">
        <v>0.30633951240552487</v>
      </c>
      <c r="AT10" s="88">
        <v>0.53098848816957656</v>
      </c>
      <c r="AU10" s="88">
        <v>0.25528292700460409</v>
      </c>
      <c r="AV10" s="88">
        <v>0.30633951240552487</v>
      </c>
      <c r="AW10" s="88">
        <v>0.40845268320736655</v>
      </c>
      <c r="AX10" s="88">
        <v>0</v>
      </c>
      <c r="AY10" s="88">
        <v>0</v>
      </c>
      <c r="AZ10" s="88">
        <v>0</v>
      </c>
      <c r="BA10" s="88">
        <v>0</v>
      </c>
      <c r="BB10" s="88">
        <v>0</v>
      </c>
      <c r="BC10" s="88">
        <v>0</v>
      </c>
      <c r="BD10" s="88">
        <v>0</v>
      </c>
      <c r="BE10" s="88">
        <v>0</v>
      </c>
      <c r="BF10" s="88">
        <v>0</v>
      </c>
      <c r="BG10" s="88">
        <v>0</v>
      </c>
      <c r="BH10" s="88">
        <v>0</v>
      </c>
      <c r="BI10" s="88">
        <v>0</v>
      </c>
      <c r="BJ10" s="88">
        <v>0</v>
      </c>
      <c r="BK10" s="88">
        <v>0</v>
      </c>
    </row>
    <row r="11" spans="1:63">
      <c r="A11" s="8" t="s">
        <v>53</v>
      </c>
      <c r="B11" s="80">
        <v>18.911999999999999</v>
      </c>
      <c r="C11" s="23"/>
      <c r="D11" s="23"/>
      <c r="E11" s="23"/>
      <c r="F11" s="23"/>
      <c r="G11" s="23"/>
      <c r="H11" s="23"/>
      <c r="I11" s="23"/>
      <c r="J11" s="23">
        <v>6.1267902481104981</v>
      </c>
      <c r="K11" s="25">
        <f t="shared" si="4"/>
        <v>6.1267902481104981</v>
      </c>
      <c r="L11" s="24">
        <f t="shared" si="5"/>
        <v>9.6905399090947704</v>
      </c>
      <c r="M11" s="81">
        <f t="shared" si="6"/>
        <v>15.817330157205269</v>
      </c>
      <c r="O11" s="78">
        <f t="shared" si="7"/>
        <v>-6.1267902481104981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6.1267902481104981</v>
      </c>
      <c r="T11">
        <v>10</v>
      </c>
      <c r="U11" s="87">
        <f>IFERROR(-HLOOKUP($U$1,IEX!$W$2:$BH$98,T11,FALSE),0)</f>
        <v>0</v>
      </c>
      <c r="V11" s="88">
        <f t="shared" si="8"/>
        <v>9.6905399090947704</v>
      </c>
      <c r="W11" s="94"/>
      <c r="X11" s="88">
        <v>0</v>
      </c>
      <c r="Y11" s="88">
        <v>0.25528292700460409</v>
      </c>
      <c r="Z11" s="88">
        <v>0.30633951240552487</v>
      </c>
      <c r="AA11" s="88">
        <v>0.45950926860828734</v>
      </c>
      <c r="AB11" s="88">
        <v>1.0211317080184164</v>
      </c>
      <c r="AC11" s="88">
        <v>0.43908663444791901</v>
      </c>
      <c r="AD11" s="88">
        <v>0.41866400028755069</v>
      </c>
      <c r="AE11" s="88">
        <v>0.35739609780644571</v>
      </c>
      <c r="AF11" s="88">
        <v>0.40845268320736655</v>
      </c>
      <c r="AG11" s="88">
        <v>0.40845268320736655</v>
      </c>
      <c r="AH11" s="88">
        <v>0.30633951240552487</v>
      </c>
      <c r="AI11" s="88">
        <v>0.30633951240552487</v>
      </c>
      <c r="AJ11" s="88">
        <v>0.25528292700460409</v>
      </c>
      <c r="AK11" s="88">
        <v>1.123244878820258</v>
      </c>
      <c r="AL11" s="88">
        <v>1.0211317080184164</v>
      </c>
      <c r="AM11" s="88">
        <v>0.61267902481104974</v>
      </c>
      <c r="AN11" s="88">
        <v>0.45950926860828734</v>
      </c>
      <c r="AO11" s="88">
        <v>0.61267902481104974</v>
      </c>
      <c r="AP11" s="88">
        <v>0.51056585400920818</v>
      </c>
      <c r="AQ11" s="88">
        <v>0.40845268320736655</v>
      </c>
      <c r="AR11" s="88">
        <v>0.30633951240552487</v>
      </c>
      <c r="AS11" s="88">
        <v>0.30633951240552487</v>
      </c>
      <c r="AT11" s="88">
        <v>0.53098848816957656</v>
      </c>
      <c r="AU11" s="88">
        <v>0.25528292700460409</v>
      </c>
      <c r="AV11" s="88">
        <v>0.30633951240552487</v>
      </c>
      <c r="AW11" s="88">
        <v>0.40845268320736655</v>
      </c>
      <c r="AX11" s="88">
        <v>0</v>
      </c>
      <c r="AY11" s="88">
        <v>0</v>
      </c>
      <c r="AZ11" s="88">
        <v>0</v>
      </c>
      <c r="BA11" s="88">
        <v>0</v>
      </c>
      <c r="BB11" s="88">
        <v>0</v>
      </c>
      <c r="BC11" s="88">
        <v>0</v>
      </c>
      <c r="BD11" s="88">
        <v>0</v>
      </c>
      <c r="BE11" s="88">
        <v>0</v>
      </c>
      <c r="BF11" s="88">
        <v>0</v>
      </c>
      <c r="BG11" s="88">
        <v>0</v>
      </c>
      <c r="BH11" s="88">
        <v>0</v>
      </c>
      <c r="BI11" s="88">
        <v>0</v>
      </c>
      <c r="BJ11" s="88">
        <v>0</v>
      </c>
      <c r="BK11" s="88">
        <v>0</v>
      </c>
    </row>
    <row r="12" spans="1:63">
      <c r="A12" s="8" t="s">
        <v>54</v>
      </c>
      <c r="B12" s="80">
        <v>18.507999999999999</v>
      </c>
      <c r="C12" s="23"/>
      <c r="D12" s="23"/>
      <c r="E12" s="23"/>
      <c r="F12" s="23"/>
      <c r="G12" s="23"/>
      <c r="H12" s="23"/>
      <c r="I12" s="23"/>
      <c r="J12" s="23">
        <v>6.1267902481104981</v>
      </c>
      <c r="K12" s="25">
        <f t="shared" si="4"/>
        <v>6.1267902481104981</v>
      </c>
      <c r="L12" s="24">
        <f t="shared" si="5"/>
        <v>9.6905399090947704</v>
      </c>
      <c r="M12" s="81">
        <f t="shared" si="6"/>
        <v>15.817330157205269</v>
      </c>
      <c r="O12" s="78">
        <f t="shared" si="7"/>
        <v>-6.1267902481104981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6.1267902481104981</v>
      </c>
      <c r="T12">
        <v>11</v>
      </c>
      <c r="U12" s="87">
        <f>IFERROR(-HLOOKUP($U$1,IEX!$W$2:$BH$98,T12,FALSE),0)</f>
        <v>0</v>
      </c>
      <c r="V12" s="88">
        <f t="shared" si="8"/>
        <v>9.6905399090947704</v>
      </c>
      <c r="W12" s="94"/>
      <c r="X12" s="88">
        <v>0</v>
      </c>
      <c r="Y12" s="88">
        <v>0.25528292700460409</v>
      </c>
      <c r="Z12" s="88">
        <v>0.30633951240552487</v>
      </c>
      <c r="AA12" s="88">
        <v>0.45950926860828734</v>
      </c>
      <c r="AB12" s="88">
        <v>1.0211317080184164</v>
      </c>
      <c r="AC12" s="88">
        <v>0.43908663444791901</v>
      </c>
      <c r="AD12" s="88">
        <v>0.41866400028755069</v>
      </c>
      <c r="AE12" s="88">
        <v>0.35739609780644571</v>
      </c>
      <c r="AF12" s="88">
        <v>0.40845268320736655</v>
      </c>
      <c r="AG12" s="88">
        <v>0.40845268320736655</v>
      </c>
      <c r="AH12" s="88">
        <v>0.30633951240552487</v>
      </c>
      <c r="AI12" s="88">
        <v>0.30633951240552487</v>
      </c>
      <c r="AJ12" s="88">
        <v>0.25528292700460409</v>
      </c>
      <c r="AK12" s="88">
        <v>1.123244878820258</v>
      </c>
      <c r="AL12" s="88">
        <v>1.0211317080184164</v>
      </c>
      <c r="AM12" s="88">
        <v>0.61267902481104974</v>
      </c>
      <c r="AN12" s="88">
        <v>0.45950926860828734</v>
      </c>
      <c r="AO12" s="88">
        <v>0.61267902481104974</v>
      </c>
      <c r="AP12" s="88">
        <v>0.51056585400920818</v>
      </c>
      <c r="AQ12" s="88">
        <v>0.40845268320736655</v>
      </c>
      <c r="AR12" s="88">
        <v>0.30633951240552487</v>
      </c>
      <c r="AS12" s="88">
        <v>0.30633951240552487</v>
      </c>
      <c r="AT12" s="88">
        <v>0.53098848816957656</v>
      </c>
      <c r="AU12" s="88">
        <v>0.25528292700460409</v>
      </c>
      <c r="AV12" s="88">
        <v>0.30633951240552487</v>
      </c>
      <c r="AW12" s="88">
        <v>0.40845268320736655</v>
      </c>
      <c r="AX12" s="88">
        <v>0</v>
      </c>
      <c r="AY12" s="88">
        <v>0</v>
      </c>
      <c r="AZ12" s="88">
        <v>0</v>
      </c>
      <c r="BA12" s="88">
        <v>0</v>
      </c>
      <c r="BB12" s="88">
        <v>0</v>
      </c>
      <c r="BC12" s="88">
        <v>0</v>
      </c>
      <c r="BD12" s="88">
        <v>0</v>
      </c>
      <c r="BE12" s="88">
        <v>0</v>
      </c>
      <c r="BF12" s="88">
        <v>0</v>
      </c>
      <c r="BG12" s="88">
        <v>0</v>
      </c>
      <c r="BH12" s="88">
        <v>0</v>
      </c>
      <c r="BI12" s="88">
        <v>0</v>
      </c>
      <c r="BJ12" s="88">
        <v>0</v>
      </c>
      <c r="BK12" s="88">
        <v>0</v>
      </c>
    </row>
    <row r="13" spans="1:63">
      <c r="A13" s="8" t="s">
        <v>55</v>
      </c>
      <c r="B13" s="80">
        <v>17.356000000000002</v>
      </c>
      <c r="C13" s="23"/>
      <c r="D13" s="23"/>
      <c r="E13" s="23"/>
      <c r="F13" s="23"/>
      <c r="G13" s="23"/>
      <c r="H13" s="23"/>
      <c r="I13" s="23"/>
      <c r="J13" s="23">
        <v>5.9302961275626433</v>
      </c>
      <c r="K13" s="25">
        <f t="shared" si="4"/>
        <v>5.9302961275626433</v>
      </c>
      <c r="L13" s="24">
        <f t="shared" si="5"/>
        <v>9.3797517084282465</v>
      </c>
      <c r="M13" s="81">
        <f t="shared" si="6"/>
        <v>15.31004783599089</v>
      </c>
      <c r="O13" s="78">
        <f t="shared" si="7"/>
        <v>-5.9302961275626433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5.9302961275626433</v>
      </c>
      <c r="T13">
        <v>12</v>
      </c>
      <c r="U13" s="87">
        <f>IFERROR(-HLOOKUP($U$1,IEX!$W$2:$BH$98,T13,FALSE),0)</f>
        <v>0</v>
      </c>
      <c r="V13" s="88">
        <f t="shared" si="8"/>
        <v>9.3797517084282465</v>
      </c>
      <c r="W13" s="94"/>
      <c r="X13" s="88">
        <v>0</v>
      </c>
      <c r="Y13" s="88">
        <v>0.24709567198177679</v>
      </c>
      <c r="Z13" s="88">
        <v>0.2965148063781321</v>
      </c>
      <c r="AA13" s="88">
        <v>0.44477220956719821</v>
      </c>
      <c r="AB13" s="88">
        <v>0.98838268792710715</v>
      </c>
      <c r="AC13" s="88">
        <v>0.42500455580865604</v>
      </c>
      <c r="AD13" s="88">
        <v>0.40523690205011392</v>
      </c>
      <c r="AE13" s="88">
        <v>0.34593394077448747</v>
      </c>
      <c r="AF13" s="88">
        <v>0.39535307517084284</v>
      </c>
      <c r="AG13" s="88">
        <v>0.39535307517084284</v>
      </c>
      <c r="AH13" s="88">
        <v>0.2965148063781321</v>
      </c>
      <c r="AI13" s="88">
        <v>0.2965148063781321</v>
      </c>
      <c r="AJ13" s="88">
        <v>0.24709567198177679</v>
      </c>
      <c r="AK13" s="88">
        <v>1.0872209567198179</v>
      </c>
      <c r="AL13" s="88">
        <v>0.98838268792710715</v>
      </c>
      <c r="AM13" s="88">
        <v>0.5930296127562642</v>
      </c>
      <c r="AN13" s="88">
        <v>0.44477220956719821</v>
      </c>
      <c r="AO13" s="88">
        <v>0.5930296127562642</v>
      </c>
      <c r="AP13" s="88">
        <v>0.49419134396355358</v>
      </c>
      <c r="AQ13" s="88">
        <v>0.39535307517084284</v>
      </c>
      <c r="AR13" s="88">
        <v>0.2965148063781321</v>
      </c>
      <c r="AS13" s="88">
        <v>0.2965148063781321</v>
      </c>
      <c r="AT13" s="88">
        <v>0.51395899772209575</v>
      </c>
      <c r="AU13" s="88">
        <v>0.24709567198177679</v>
      </c>
      <c r="AV13" s="88">
        <v>0.2965148063781321</v>
      </c>
      <c r="AW13" s="88">
        <v>0.39535307517084284</v>
      </c>
      <c r="AX13" s="88">
        <v>0</v>
      </c>
      <c r="AY13" s="88">
        <v>0</v>
      </c>
      <c r="AZ13" s="88">
        <v>0</v>
      </c>
      <c r="BA13" s="88">
        <v>0</v>
      </c>
      <c r="BB13" s="88">
        <v>0</v>
      </c>
      <c r="BC13" s="88">
        <v>0</v>
      </c>
      <c r="BD13" s="88">
        <v>0</v>
      </c>
      <c r="BE13" s="88">
        <v>0</v>
      </c>
      <c r="BF13" s="88">
        <v>0</v>
      </c>
      <c r="BG13" s="88">
        <v>0</v>
      </c>
      <c r="BH13" s="88">
        <v>0</v>
      </c>
      <c r="BI13" s="88">
        <v>0</v>
      </c>
      <c r="BJ13" s="88">
        <v>0</v>
      </c>
      <c r="BK13" s="88">
        <v>0</v>
      </c>
    </row>
    <row r="14" spans="1:63">
      <c r="A14" s="8" t="s">
        <v>56</v>
      </c>
      <c r="B14" s="80">
        <v>18.164000000000001</v>
      </c>
      <c r="C14" s="23"/>
      <c r="D14" s="23"/>
      <c r="E14" s="23"/>
      <c r="F14" s="23"/>
      <c r="G14" s="23"/>
      <c r="H14" s="23"/>
      <c r="I14" s="23"/>
      <c r="J14" s="23">
        <v>6.1267902481104981</v>
      </c>
      <c r="K14" s="25">
        <f t="shared" si="4"/>
        <v>6.1267902481104981</v>
      </c>
      <c r="L14" s="24">
        <f t="shared" si="5"/>
        <v>9.6905399090947704</v>
      </c>
      <c r="M14" s="81">
        <f t="shared" si="6"/>
        <v>15.817330157205269</v>
      </c>
      <c r="O14" s="78">
        <f t="shared" si="7"/>
        <v>-6.1267902481104981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6.1267902481104981</v>
      </c>
      <c r="T14">
        <v>13</v>
      </c>
      <c r="U14" s="87">
        <f>IFERROR(-HLOOKUP($U$1,IEX!$W$2:$BH$98,T14,FALSE),0)</f>
        <v>0</v>
      </c>
      <c r="V14" s="88">
        <f t="shared" si="8"/>
        <v>9.6905399090947704</v>
      </c>
      <c r="W14" s="94"/>
      <c r="X14" s="88">
        <v>0</v>
      </c>
      <c r="Y14" s="88">
        <v>0.25528292700460409</v>
      </c>
      <c r="Z14" s="88">
        <v>0.30633951240552487</v>
      </c>
      <c r="AA14" s="88">
        <v>0.45950926860828734</v>
      </c>
      <c r="AB14" s="88">
        <v>1.0211317080184164</v>
      </c>
      <c r="AC14" s="88">
        <v>0.43908663444791901</v>
      </c>
      <c r="AD14" s="88">
        <v>0.41866400028755069</v>
      </c>
      <c r="AE14" s="88">
        <v>0.35739609780644571</v>
      </c>
      <c r="AF14" s="88">
        <v>0.40845268320736655</v>
      </c>
      <c r="AG14" s="88">
        <v>0.40845268320736655</v>
      </c>
      <c r="AH14" s="88">
        <v>0.30633951240552487</v>
      </c>
      <c r="AI14" s="88">
        <v>0.30633951240552487</v>
      </c>
      <c r="AJ14" s="88">
        <v>0.25528292700460409</v>
      </c>
      <c r="AK14" s="88">
        <v>1.123244878820258</v>
      </c>
      <c r="AL14" s="88">
        <v>1.0211317080184164</v>
      </c>
      <c r="AM14" s="88">
        <v>0.61267902481104974</v>
      </c>
      <c r="AN14" s="88">
        <v>0.45950926860828734</v>
      </c>
      <c r="AO14" s="88">
        <v>0.61267902481104974</v>
      </c>
      <c r="AP14" s="88">
        <v>0.51056585400920818</v>
      </c>
      <c r="AQ14" s="88">
        <v>0.40845268320736655</v>
      </c>
      <c r="AR14" s="88">
        <v>0.30633951240552487</v>
      </c>
      <c r="AS14" s="88">
        <v>0.30633951240552487</v>
      </c>
      <c r="AT14" s="88">
        <v>0.53098848816957656</v>
      </c>
      <c r="AU14" s="88">
        <v>0.25528292700460409</v>
      </c>
      <c r="AV14" s="88">
        <v>0.30633951240552487</v>
      </c>
      <c r="AW14" s="88">
        <v>0.40845268320736655</v>
      </c>
      <c r="AX14" s="88">
        <v>0</v>
      </c>
      <c r="AY14" s="88">
        <v>0</v>
      </c>
      <c r="AZ14" s="88">
        <v>0</v>
      </c>
      <c r="BA14" s="88">
        <v>0</v>
      </c>
      <c r="BB14" s="88">
        <v>0</v>
      </c>
      <c r="BC14" s="88">
        <v>0</v>
      </c>
      <c r="BD14" s="88">
        <v>0</v>
      </c>
      <c r="BE14" s="88">
        <v>0</v>
      </c>
      <c r="BF14" s="88">
        <v>0</v>
      </c>
      <c r="BG14" s="88">
        <v>0</v>
      </c>
      <c r="BH14" s="88">
        <v>0</v>
      </c>
      <c r="BI14" s="88">
        <v>0</v>
      </c>
      <c r="BJ14" s="88">
        <v>0</v>
      </c>
      <c r="BK14" s="88">
        <v>0</v>
      </c>
    </row>
    <row r="15" spans="1:63">
      <c r="A15" s="8" t="s">
        <v>57</v>
      </c>
      <c r="B15" s="80">
        <v>18.7</v>
      </c>
      <c r="C15" s="23"/>
      <c r="D15" s="23"/>
      <c r="E15" s="23"/>
      <c r="F15" s="23"/>
      <c r="G15" s="23"/>
      <c r="H15" s="23"/>
      <c r="I15" s="23"/>
      <c r="J15" s="23">
        <v>6.1267902481104981</v>
      </c>
      <c r="K15" s="25">
        <f t="shared" si="4"/>
        <v>6.1267902481104981</v>
      </c>
      <c r="L15" s="24">
        <f t="shared" si="5"/>
        <v>9.6905399090947704</v>
      </c>
      <c r="M15" s="81">
        <f t="shared" si="6"/>
        <v>15.817330157205269</v>
      </c>
      <c r="O15" s="78">
        <f t="shared" si="7"/>
        <v>-6.1267902481104981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6.1267902481104981</v>
      </c>
      <c r="T15">
        <v>14</v>
      </c>
      <c r="U15" s="87">
        <f>IFERROR(-HLOOKUP($U$1,IEX!$W$2:$BH$98,T15,FALSE),0)</f>
        <v>0</v>
      </c>
      <c r="V15" s="88">
        <f t="shared" si="8"/>
        <v>9.6905399090947704</v>
      </c>
      <c r="W15" s="94"/>
      <c r="X15" s="88">
        <v>0</v>
      </c>
      <c r="Y15" s="88">
        <v>0.25528292700460409</v>
      </c>
      <c r="Z15" s="88">
        <v>0.30633951240552487</v>
      </c>
      <c r="AA15" s="88">
        <v>0.45950926860828734</v>
      </c>
      <c r="AB15" s="88">
        <v>1.0211317080184164</v>
      </c>
      <c r="AC15" s="88">
        <v>0.43908663444791901</v>
      </c>
      <c r="AD15" s="88">
        <v>0.41866400028755069</v>
      </c>
      <c r="AE15" s="88">
        <v>0.35739609780644571</v>
      </c>
      <c r="AF15" s="88">
        <v>0.40845268320736655</v>
      </c>
      <c r="AG15" s="88">
        <v>0.40845268320736655</v>
      </c>
      <c r="AH15" s="88">
        <v>0.30633951240552487</v>
      </c>
      <c r="AI15" s="88">
        <v>0.30633951240552487</v>
      </c>
      <c r="AJ15" s="88">
        <v>0.25528292700460409</v>
      </c>
      <c r="AK15" s="88">
        <v>1.123244878820258</v>
      </c>
      <c r="AL15" s="88">
        <v>1.0211317080184164</v>
      </c>
      <c r="AM15" s="88">
        <v>0.61267902481104974</v>
      </c>
      <c r="AN15" s="88">
        <v>0.45950926860828734</v>
      </c>
      <c r="AO15" s="88">
        <v>0.61267902481104974</v>
      </c>
      <c r="AP15" s="88">
        <v>0.51056585400920818</v>
      </c>
      <c r="AQ15" s="88">
        <v>0.40845268320736655</v>
      </c>
      <c r="AR15" s="88">
        <v>0.30633951240552487</v>
      </c>
      <c r="AS15" s="88">
        <v>0.30633951240552487</v>
      </c>
      <c r="AT15" s="88">
        <v>0.53098848816957656</v>
      </c>
      <c r="AU15" s="88">
        <v>0.25528292700460409</v>
      </c>
      <c r="AV15" s="88">
        <v>0.30633951240552487</v>
      </c>
      <c r="AW15" s="88">
        <v>0.40845268320736655</v>
      </c>
      <c r="AX15" s="88">
        <v>0</v>
      </c>
      <c r="AY15" s="88">
        <v>0</v>
      </c>
      <c r="AZ15" s="88">
        <v>0</v>
      </c>
      <c r="BA15" s="88">
        <v>0</v>
      </c>
      <c r="BB15" s="88">
        <v>0</v>
      </c>
      <c r="BC15" s="88">
        <v>0</v>
      </c>
      <c r="BD15" s="88">
        <v>0</v>
      </c>
      <c r="BE15" s="88">
        <v>0</v>
      </c>
      <c r="BF15" s="88">
        <v>0</v>
      </c>
      <c r="BG15" s="88">
        <v>0</v>
      </c>
      <c r="BH15" s="88">
        <v>0</v>
      </c>
      <c r="BI15" s="88">
        <v>0</v>
      </c>
      <c r="BJ15" s="88">
        <v>0</v>
      </c>
      <c r="BK15" s="88">
        <v>0</v>
      </c>
    </row>
    <row r="16" spans="1:63">
      <c r="A16" s="8" t="s">
        <v>58</v>
      </c>
      <c r="B16" s="80">
        <v>18.007999999999999</v>
      </c>
      <c r="C16" s="23"/>
      <c r="D16" s="23"/>
      <c r="E16" s="23"/>
      <c r="F16" s="23"/>
      <c r="G16" s="23"/>
      <c r="H16" s="23"/>
      <c r="I16" s="23"/>
      <c r="J16" s="23">
        <v>6.1267902481104981</v>
      </c>
      <c r="K16" s="25">
        <f t="shared" si="4"/>
        <v>6.1267902481104981</v>
      </c>
      <c r="L16" s="24">
        <f t="shared" si="5"/>
        <v>9.6905399090947704</v>
      </c>
      <c r="M16" s="81">
        <f t="shared" si="6"/>
        <v>15.817330157205269</v>
      </c>
      <c r="O16" s="78">
        <f t="shared" si="7"/>
        <v>-6.1267902481104981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6.1267902481104981</v>
      </c>
      <c r="T16">
        <v>15</v>
      </c>
      <c r="U16" s="87">
        <f>IFERROR(-HLOOKUP($U$1,IEX!$W$2:$BH$98,T16,FALSE),0)</f>
        <v>0</v>
      </c>
      <c r="V16" s="88">
        <f t="shared" si="8"/>
        <v>9.6905399090947704</v>
      </c>
      <c r="W16" s="94"/>
      <c r="X16" s="88">
        <v>0</v>
      </c>
      <c r="Y16" s="88">
        <v>0.25528292700460409</v>
      </c>
      <c r="Z16" s="88">
        <v>0.30633951240552487</v>
      </c>
      <c r="AA16" s="88">
        <v>0.45950926860828734</v>
      </c>
      <c r="AB16" s="88">
        <v>1.0211317080184164</v>
      </c>
      <c r="AC16" s="88">
        <v>0.43908663444791901</v>
      </c>
      <c r="AD16" s="88">
        <v>0.41866400028755069</v>
      </c>
      <c r="AE16" s="88">
        <v>0.35739609780644571</v>
      </c>
      <c r="AF16" s="88">
        <v>0.40845268320736655</v>
      </c>
      <c r="AG16" s="88">
        <v>0.40845268320736655</v>
      </c>
      <c r="AH16" s="88">
        <v>0.30633951240552487</v>
      </c>
      <c r="AI16" s="88">
        <v>0.30633951240552487</v>
      </c>
      <c r="AJ16" s="88">
        <v>0.25528292700460409</v>
      </c>
      <c r="AK16" s="88">
        <v>1.123244878820258</v>
      </c>
      <c r="AL16" s="88">
        <v>1.0211317080184164</v>
      </c>
      <c r="AM16" s="88">
        <v>0.61267902481104974</v>
      </c>
      <c r="AN16" s="88">
        <v>0.45950926860828734</v>
      </c>
      <c r="AO16" s="88">
        <v>0.61267902481104974</v>
      </c>
      <c r="AP16" s="88">
        <v>0.51056585400920818</v>
      </c>
      <c r="AQ16" s="88">
        <v>0.40845268320736655</v>
      </c>
      <c r="AR16" s="88">
        <v>0.30633951240552487</v>
      </c>
      <c r="AS16" s="88">
        <v>0.30633951240552487</v>
      </c>
      <c r="AT16" s="88">
        <v>0.53098848816957656</v>
      </c>
      <c r="AU16" s="88">
        <v>0.25528292700460409</v>
      </c>
      <c r="AV16" s="88">
        <v>0.30633951240552487</v>
      </c>
      <c r="AW16" s="88">
        <v>0.40845268320736655</v>
      </c>
      <c r="AX16" s="88">
        <v>0</v>
      </c>
      <c r="AY16" s="88">
        <v>0</v>
      </c>
      <c r="AZ16" s="88">
        <v>0</v>
      </c>
      <c r="BA16" s="88">
        <v>0</v>
      </c>
      <c r="BB16" s="88">
        <v>0</v>
      </c>
      <c r="BC16" s="88">
        <v>0</v>
      </c>
      <c r="BD16" s="88">
        <v>0</v>
      </c>
      <c r="BE16" s="88">
        <v>0</v>
      </c>
      <c r="BF16" s="88">
        <v>0</v>
      </c>
      <c r="BG16" s="88">
        <v>0</v>
      </c>
      <c r="BH16" s="88">
        <v>0</v>
      </c>
      <c r="BI16" s="88">
        <v>0</v>
      </c>
      <c r="BJ16" s="88">
        <v>0</v>
      </c>
      <c r="BK16" s="88">
        <v>0</v>
      </c>
    </row>
    <row r="17" spans="1:63">
      <c r="A17" s="8" t="s">
        <v>59</v>
      </c>
      <c r="B17" s="80">
        <v>18.835999999999999</v>
      </c>
      <c r="C17" s="23"/>
      <c r="D17" s="23"/>
      <c r="E17" s="23"/>
      <c r="F17" s="23"/>
      <c r="G17" s="23"/>
      <c r="H17" s="23"/>
      <c r="I17" s="23"/>
      <c r="J17" s="23">
        <v>6.1267902481104981</v>
      </c>
      <c r="K17" s="25">
        <f t="shared" si="4"/>
        <v>6.1267902481104981</v>
      </c>
      <c r="L17" s="24">
        <f t="shared" si="5"/>
        <v>9.6905399090947704</v>
      </c>
      <c r="M17" s="81">
        <f t="shared" si="6"/>
        <v>15.817330157205269</v>
      </c>
      <c r="O17" s="78">
        <f t="shared" si="7"/>
        <v>-6.1267902481104981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6.1267902481104981</v>
      </c>
      <c r="T17">
        <v>16</v>
      </c>
      <c r="U17" s="87">
        <f>IFERROR(-HLOOKUP($U$1,IEX!$W$2:$BH$98,T17,FALSE),0)</f>
        <v>0</v>
      </c>
      <c r="V17" s="88">
        <f t="shared" si="8"/>
        <v>9.6905399090947704</v>
      </c>
      <c r="W17" s="94"/>
      <c r="X17" s="88">
        <v>0</v>
      </c>
      <c r="Y17" s="88">
        <v>0.25528292700460409</v>
      </c>
      <c r="Z17" s="88">
        <v>0.30633951240552487</v>
      </c>
      <c r="AA17" s="88">
        <v>0.45950926860828734</v>
      </c>
      <c r="AB17" s="88">
        <v>1.0211317080184164</v>
      </c>
      <c r="AC17" s="88">
        <v>0.43908663444791901</v>
      </c>
      <c r="AD17" s="88">
        <v>0.41866400028755069</v>
      </c>
      <c r="AE17" s="88">
        <v>0.35739609780644571</v>
      </c>
      <c r="AF17" s="88">
        <v>0.40845268320736655</v>
      </c>
      <c r="AG17" s="88">
        <v>0.40845268320736655</v>
      </c>
      <c r="AH17" s="88">
        <v>0.30633951240552487</v>
      </c>
      <c r="AI17" s="88">
        <v>0.30633951240552487</v>
      </c>
      <c r="AJ17" s="88">
        <v>0.25528292700460409</v>
      </c>
      <c r="AK17" s="88">
        <v>1.123244878820258</v>
      </c>
      <c r="AL17" s="88">
        <v>1.0211317080184164</v>
      </c>
      <c r="AM17" s="88">
        <v>0.61267902481104974</v>
      </c>
      <c r="AN17" s="88">
        <v>0.45950926860828734</v>
      </c>
      <c r="AO17" s="88">
        <v>0.61267902481104974</v>
      </c>
      <c r="AP17" s="88">
        <v>0.51056585400920818</v>
      </c>
      <c r="AQ17" s="88">
        <v>0.40845268320736655</v>
      </c>
      <c r="AR17" s="88">
        <v>0.30633951240552487</v>
      </c>
      <c r="AS17" s="88">
        <v>0.30633951240552487</v>
      </c>
      <c r="AT17" s="88">
        <v>0.53098848816957656</v>
      </c>
      <c r="AU17" s="88">
        <v>0.25528292700460409</v>
      </c>
      <c r="AV17" s="88">
        <v>0.30633951240552487</v>
      </c>
      <c r="AW17" s="88">
        <v>0.40845268320736655</v>
      </c>
      <c r="AX17" s="88">
        <v>0</v>
      </c>
      <c r="AY17" s="88">
        <v>0</v>
      </c>
      <c r="AZ17" s="88">
        <v>0</v>
      </c>
      <c r="BA17" s="88">
        <v>0</v>
      </c>
      <c r="BB17" s="88">
        <v>0</v>
      </c>
      <c r="BC17" s="88">
        <v>0</v>
      </c>
      <c r="BD17" s="88">
        <v>0</v>
      </c>
      <c r="BE17" s="88">
        <v>0</v>
      </c>
      <c r="BF17" s="88">
        <v>0</v>
      </c>
      <c r="BG17" s="88">
        <v>0</v>
      </c>
      <c r="BH17" s="88">
        <v>0</v>
      </c>
      <c r="BI17" s="88">
        <v>0</v>
      </c>
      <c r="BJ17" s="88">
        <v>0</v>
      </c>
      <c r="BK17" s="88">
        <v>0</v>
      </c>
    </row>
    <row r="18" spans="1:63">
      <c r="A18" s="8" t="s">
        <v>60</v>
      </c>
      <c r="B18" s="80">
        <v>19.007999999999999</v>
      </c>
      <c r="C18" s="23"/>
      <c r="D18" s="23"/>
      <c r="E18" s="23"/>
      <c r="F18" s="23"/>
      <c r="G18" s="23"/>
      <c r="H18" s="23"/>
      <c r="I18" s="23"/>
      <c r="J18" s="23">
        <v>6.1267902481104981</v>
      </c>
      <c r="K18" s="25">
        <f t="shared" si="4"/>
        <v>6.1267902481104981</v>
      </c>
      <c r="L18" s="24">
        <f t="shared" si="5"/>
        <v>9.6905399090947704</v>
      </c>
      <c r="M18" s="81">
        <f t="shared" si="6"/>
        <v>15.817330157205269</v>
      </c>
      <c r="O18" s="78">
        <f t="shared" si="7"/>
        <v>-6.1267902481104981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6.1267902481104981</v>
      </c>
      <c r="T18">
        <v>17</v>
      </c>
      <c r="U18" s="87">
        <f>IFERROR(-HLOOKUP($U$1,IEX!$W$2:$BH$98,T18,FALSE),0)</f>
        <v>0</v>
      </c>
      <c r="V18" s="88">
        <f t="shared" si="8"/>
        <v>9.6905399090947704</v>
      </c>
      <c r="W18" s="94"/>
      <c r="X18" s="88">
        <v>0</v>
      </c>
      <c r="Y18" s="88">
        <v>0.25528292700460409</v>
      </c>
      <c r="Z18" s="88">
        <v>0.30633951240552487</v>
      </c>
      <c r="AA18" s="88">
        <v>0.45950926860828734</v>
      </c>
      <c r="AB18" s="88">
        <v>1.0211317080184164</v>
      </c>
      <c r="AC18" s="88">
        <v>0.43908663444791901</v>
      </c>
      <c r="AD18" s="88">
        <v>0.41866400028755069</v>
      </c>
      <c r="AE18" s="88">
        <v>0.35739609780644571</v>
      </c>
      <c r="AF18" s="88">
        <v>0.40845268320736655</v>
      </c>
      <c r="AG18" s="88">
        <v>0.40845268320736655</v>
      </c>
      <c r="AH18" s="88">
        <v>0.30633951240552487</v>
      </c>
      <c r="AI18" s="88">
        <v>0.30633951240552487</v>
      </c>
      <c r="AJ18" s="88">
        <v>0.25528292700460409</v>
      </c>
      <c r="AK18" s="88">
        <v>1.123244878820258</v>
      </c>
      <c r="AL18" s="88">
        <v>1.0211317080184164</v>
      </c>
      <c r="AM18" s="88">
        <v>0.61267902481104974</v>
      </c>
      <c r="AN18" s="88">
        <v>0.45950926860828734</v>
      </c>
      <c r="AO18" s="88">
        <v>0.61267902481104974</v>
      </c>
      <c r="AP18" s="88">
        <v>0.51056585400920818</v>
      </c>
      <c r="AQ18" s="88">
        <v>0.40845268320736655</v>
      </c>
      <c r="AR18" s="88">
        <v>0.30633951240552487</v>
      </c>
      <c r="AS18" s="88">
        <v>0.30633951240552487</v>
      </c>
      <c r="AT18" s="88">
        <v>0.53098848816957656</v>
      </c>
      <c r="AU18" s="88">
        <v>0.25528292700460409</v>
      </c>
      <c r="AV18" s="88">
        <v>0.30633951240552487</v>
      </c>
      <c r="AW18" s="88">
        <v>0.40845268320736655</v>
      </c>
      <c r="AX18" s="88">
        <v>0</v>
      </c>
      <c r="AY18" s="88">
        <v>0</v>
      </c>
      <c r="AZ18" s="88">
        <v>0</v>
      </c>
      <c r="BA18" s="88">
        <v>0</v>
      </c>
      <c r="BB18" s="88">
        <v>0</v>
      </c>
      <c r="BC18" s="88">
        <v>0</v>
      </c>
      <c r="BD18" s="88">
        <v>0</v>
      </c>
      <c r="BE18" s="88">
        <v>0</v>
      </c>
      <c r="BF18" s="88">
        <v>0</v>
      </c>
      <c r="BG18" s="88">
        <v>0</v>
      </c>
      <c r="BH18" s="88">
        <v>0</v>
      </c>
      <c r="BI18" s="88">
        <v>0</v>
      </c>
      <c r="BJ18" s="88">
        <v>0</v>
      </c>
      <c r="BK18" s="88">
        <v>0</v>
      </c>
    </row>
    <row r="19" spans="1:63">
      <c r="A19" s="8" t="s">
        <v>61</v>
      </c>
      <c r="B19" s="80">
        <v>19.007999999999999</v>
      </c>
      <c r="C19" s="23"/>
      <c r="D19" s="23"/>
      <c r="E19" s="23"/>
      <c r="F19" s="23"/>
      <c r="G19" s="23"/>
      <c r="H19" s="23"/>
      <c r="I19" s="23"/>
      <c r="J19" s="23">
        <v>6.1267902481104981</v>
      </c>
      <c r="K19" s="25">
        <f t="shared" si="4"/>
        <v>6.1267902481104981</v>
      </c>
      <c r="L19" s="24">
        <f t="shared" si="5"/>
        <v>9.6905399090947704</v>
      </c>
      <c r="M19" s="81">
        <f t="shared" si="6"/>
        <v>15.817330157205269</v>
      </c>
      <c r="O19" s="78">
        <f t="shared" si="7"/>
        <v>-6.1267902481104981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6.1267902481104981</v>
      </c>
      <c r="T19">
        <v>18</v>
      </c>
      <c r="U19" s="87">
        <f>IFERROR(-HLOOKUP($U$1,IEX!$W$2:$BH$98,T19,FALSE),0)</f>
        <v>0</v>
      </c>
      <c r="V19" s="88">
        <f t="shared" si="8"/>
        <v>9.6905399090947704</v>
      </c>
      <c r="W19" s="94"/>
      <c r="X19" s="88">
        <v>0</v>
      </c>
      <c r="Y19" s="88">
        <v>0.25528292700460409</v>
      </c>
      <c r="Z19" s="88">
        <v>0.30633951240552487</v>
      </c>
      <c r="AA19" s="88">
        <v>0.45950926860828734</v>
      </c>
      <c r="AB19" s="88">
        <v>1.0211317080184164</v>
      </c>
      <c r="AC19" s="88">
        <v>0.43908663444791901</v>
      </c>
      <c r="AD19" s="88">
        <v>0.41866400028755069</v>
      </c>
      <c r="AE19" s="88">
        <v>0.35739609780644571</v>
      </c>
      <c r="AF19" s="88">
        <v>0.40845268320736655</v>
      </c>
      <c r="AG19" s="88">
        <v>0.40845268320736655</v>
      </c>
      <c r="AH19" s="88">
        <v>0.30633951240552487</v>
      </c>
      <c r="AI19" s="88">
        <v>0.30633951240552487</v>
      </c>
      <c r="AJ19" s="88">
        <v>0.25528292700460409</v>
      </c>
      <c r="AK19" s="88">
        <v>1.123244878820258</v>
      </c>
      <c r="AL19" s="88">
        <v>1.0211317080184164</v>
      </c>
      <c r="AM19" s="88">
        <v>0.61267902481104974</v>
      </c>
      <c r="AN19" s="88">
        <v>0.45950926860828734</v>
      </c>
      <c r="AO19" s="88">
        <v>0.61267902481104974</v>
      </c>
      <c r="AP19" s="88">
        <v>0.51056585400920818</v>
      </c>
      <c r="AQ19" s="88">
        <v>0.40845268320736655</v>
      </c>
      <c r="AR19" s="88">
        <v>0.30633951240552487</v>
      </c>
      <c r="AS19" s="88">
        <v>0.30633951240552487</v>
      </c>
      <c r="AT19" s="88">
        <v>0.53098848816957656</v>
      </c>
      <c r="AU19" s="88">
        <v>0.25528292700460409</v>
      </c>
      <c r="AV19" s="88">
        <v>0.30633951240552487</v>
      </c>
      <c r="AW19" s="88">
        <v>0.40845268320736655</v>
      </c>
      <c r="AX19" s="88">
        <v>0</v>
      </c>
      <c r="AY19" s="88">
        <v>0</v>
      </c>
      <c r="AZ19" s="88">
        <v>0</v>
      </c>
      <c r="BA19" s="88">
        <v>0</v>
      </c>
      <c r="BB19" s="88">
        <v>0</v>
      </c>
      <c r="BC19" s="88">
        <v>0</v>
      </c>
      <c r="BD19" s="88">
        <v>0</v>
      </c>
      <c r="BE19" s="88">
        <v>0</v>
      </c>
      <c r="BF19" s="88">
        <v>0</v>
      </c>
      <c r="BG19" s="88">
        <v>0</v>
      </c>
      <c r="BH19" s="88">
        <v>0</v>
      </c>
      <c r="BI19" s="88">
        <v>0</v>
      </c>
      <c r="BJ19" s="88">
        <v>0</v>
      </c>
      <c r="BK19" s="88">
        <v>0</v>
      </c>
    </row>
    <row r="20" spans="1:63">
      <c r="A20" s="8" t="s">
        <v>62</v>
      </c>
      <c r="B20" s="80">
        <v>19.084</v>
      </c>
      <c r="C20" s="23"/>
      <c r="D20" s="23"/>
      <c r="E20" s="23"/>
      <c r="F20" s="23"/>
      <c r="G20" s="23"/>
      <c r="H20" s="23"/>
      <c r="I20" s="23"/>
      <c r="J20" s="23">
        <v>6.1267902481104981</v>
      </c>
      <c r="K20" s="25">
        <f t="shared" si="4"/>
        <v>6.1267902481104981</v>
      </c>
      <c r="L20" s="24">
        <f t="shared" si="5"/>
        <v>9.6905399090947704</v>
      </c>
      <c r="M20" s="81">
        <f t="shared" si="6"/>
        <v>15.817330157205269</v>
      </c>
      <c r="O20" s="78">
        <f t="shared" si="7"/>
        <v>-6.1267902481104981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6.1267902481104981</v>
      </c>
      <c r="T20">
        <v>19</v>
      </c>
      <c r="U20" s="87">
        <f>IFERROR(-HLOOKUP($U$1,IEX!$W$2:$BH$98,T20,FALSE),0)</f>
        <v>0</v>
      </c>
      <c r="V20" s="88">
        <f t="shared" si="8"/>
        <v>9.6905399090947704</v>
      </c>
      <c r="W20" s="94"/>
      <c r="X20" s="88">
        <v>0</v>
      </c>
      <c r="Y20" s="88">
        <v>0.25528292700460409</v>
      </c>
      <c r="Z20" s="88">
        <v>0.30633951240552487</v>
      </c>
      <c r="AA20" s="88">
        <v>0.45950926860828734</v>
      </c>
      <c r="AB20" s="88">
        <v>1.0211317080184164</v>
      </c>
      <c r="AC20" s="88">
        <v>0.43908663444791901</v>
      </c>
      <c r="AD20" s="88">
        <v>0.41866400028755069</v>
      </c>
      <c r="AE20" s="88">
        <v>0.35739609780644571</v>
      </c>
      <c r="AF20" s="88">
        <v>0.40845268320736655</v>
      </c>
      <c r="AG20" s="88">
        <v>0.40845268320736655</v>
      </c>
      <c r="AH20" s="88">
        <v>0.30633951240552487</v>
      </c>
      <c r="AI20" s="88">
        <v>0.30633951240552487</v>
      </c>
      <c r="AJ20" s="88">
        <v>0.25528292700460409</v>
      </c>
      <c r="AK20" s="88">
        <v>1.123244878820258</v>
      </c>
      <c r="AL20" s="88">
        <v>1.0211317080184164</v>
      </c>
      <c r="AM20" s="88">
        <v>0.61267902481104974</v>
      </c>
      <c r="AN20" s="88">
        <v>0.45950926860828734</v>
      </c>
      <c r="AO20" s="88">
        <v>0.61267902481104974</v>
      </c>
      <c r="AP20" s="88">
        <v>0.51056585400920818</v>
      </c>
      <c r="AQ20" s="88">
        <v>0.40845268320736655</v>
      </c>
      <c r="AR20" s="88">
        <v>0.30633951240552487</v>
      </c>
      <c r="AS20" s="88">
        <v>0.30633951240552487</v>
      </c>
      <c r="AT20" s="88">
        <v>0.53098848816957656</v>
      </c>
      <c r="AU20" s="88">
        <v>0.25528292700460409</v>
      </c>
      <c r="AV20" s="88">
        <v>0.30633951240552487</v>
      </c>
      <c r="AW20" s="88">
        <v>0.40845268320736655</v>
      </c>
      <c r="AX20" s="88">
        <v>0</v>
      </c>
      <c r="AY20" s="88">
        <v>0</v>
      </c>
      <c r="AZ20" s="88">
        <v>0</v>
      </c>
      <c r="BA20" s="88">
        <v>0</v>
      </c>
      <c r="BB20" s="88">
        <v>0</v>
      </c>
      <c r="BC20" s="88">
        <v>0</v>
      </c>
      <c r="BD20" s="88">
        <v>0</v>
      </c>
      <c r="BE20" s="88">
        <v>0</v>
      </c>
      <c r="BF20" s="88">
        <v>0</v>
      </c>
      <c r="BG20" s="88">
        <v>0</v>
      </c>
      <c r="BH20" s="88">
        <v>0</v>
      </c>
      <c r="BI20" s="88">
        <v>0</v>
      </c>
      <c r="BJ20" s="88">
        <v>0</v>
      </c>
      <c r="BK20" s="88">
        <v>0</v>
      </c>
    </row>
    <row r="21" spans="1:63">
      <c r="A21" s="8" t="s">
        <v>63</v>
      </c>
      <c r="B21" s="80">
        <v>18.7</v>
      </c>
      <c r="C21" s="23"/>
      <c r="D21" s="23"/>
      <c r="E21" s="23"/>
      <c r="F21" s="23"/>
      <c r="G21" s="23"/>
      <c r="H21" s="23"/>
      <c r="I21" s="23"/>
      <c r="J21" s="23">
        <v>6.1267902481104981</v>
      </c>
      <c r="K21" s="25">
        <f t="shared" si="4"/>
        <v>6.1267902481104981</v>
      </c>
      <c r="L21" s="24">
        <f t="shared" si="5"/>
        <v>9.6905399090947704</v>
      </c>
      <c r="M21" s="81">
        <f t="shared" si="6"/>
        <v>15.817330157205269</v>
      </c>
      <c r="O21" s="78">
        <f t="shared" si="7"/>
        <v>-6.1267902481104981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6.1267902481104981</v>
      </c>
      <c r="T21">
        <v>20</v>
      </c>
      <c r="U21" s="87">
        <f>IFERROR(-HLOOKUP($U$1,IEX!$W$2:$BH$98,T21,FALSE),0)</f>
        <v>0</v>
      </c>
      <c r="V21" s="88">
        <f t="shared" si="8"/>
        <v>9.6905399090947704</v>
      </c>
      <c r="W21" s="94"/>
      <c r="X21" s="88">
        <v>0</v>
      </c>
      <c r="Y21" s="88">
        <v>0.25528292700460409</v>
      </c>
      <c r="Z21" s="88">
        <v>0.30633951240552487</v>
      </c>
      <c r="AA21" s="88">
        <v>0.45950926860828734</v>
      </c>
      <c r="AB21" s="88">
        <v>1.0211317080184164</v>
      </c>
      <c r="AC21" s="88">
        <v>0.43908663444791901</v>
      </c>
      <c r="AD21" s="88">
        <v>0.41866400028755069</v>
      </c>
      <c r="AE21" s="88">
        <v>0.35739609780644571</v>
      </c>
      <c r="AF21" s="88">
        <v>0.40845268320736655</v>
      </c>
      <c r="AG21" s="88">
        <v>0.40845268320736655</v>
      </c>
      <c r="AH21" s="88">
        <v>0.30633951240552487</v>
      </c>
      <c r="AI21" s="88">
        <v>0.30633951240552487</v>
      </c>
      <c r="AJ21" s="88">
        <v>0.25528292700460409</v>
      </c>
      <c r="AK21" s="88">
        <v>1.123244878820258</v>
      </c>
      <c r="AL21" s="88">
        <v>1.0211317080184164</v>
      </c>
      <c r="AM21" s="88">
        <v>0.61267902481104974</v>
      </c>
      <c r="AN21" s="88">
        <v>0.45950926860828734</v>
      </c>
      <c r="AO21" s="88">
        <v>0.61267902481104974</v>
      </c>
      <c r="AP21" s="88">
        <v>0.51056585400920818</v>
      </c>
      <c r="AQ21" s="88">
        <v>0.40845268320736655</v>
      </c>
      <c r="AR21" s="88">
        <v>0.30633951240552487</v>
      </c>
      <c r="AS21" s="88">
        <v>0.30633951240552487</v>
      </c>
      <c r="AT21" s="88">
        <v>0.53098848816957656</v>
      </c>
      <c r="AU21" s="88">
        <v>0.25528292700460409</v>
      </c>
      <c r="AV21" s="88">
        <v>0.30633951240552487</v>
      </c>
      <c r="AW21" s="88">
        <v>0.40845268320736655</v>
      </c>
      <c r="AX21" s="88">
        <v>0</v>
      </c>
      <c r="AY21" s="88">
        <v>0</v>
      </c>
      <c r="AZ21" s="88">
        <v>0</v>
      </c>
      <c r="BA21" s="88">
        <v>0</v>
      </c>
      <c r="BB21" s="88">
        <v>0</v>
      </c>
      <c r="BC21" s="88">
        <v>0</v>
      </c>
      <c r="BD21" s="88">
        <v>0</v>
      </c>
      <c r="BE21" s="88">
        <v>0</v>
      </c>
      <c r="BF21" s="88">
        <v>0</v>
      </c>
      <c r="BG21" s="88">
        <v>0</v>
      </c>
      <c r="BH21" s="88">
        <v>0</v>
      </c>
      <c r="BI21" s="88">
        <v>0</v>
      </c>
      <c r="BJ21" s="88">
        <v>0</v>
      </c>
      <c r="BK21" s="88">
        <v>0</v>
      </c>
    </row>
    <row r="22" spans="1:63">
      <c r="A22" s="8" t="s">
        <v>64</v>
      </c>
      <c r="B22" s="80">
        <v>18.911999999999999</v>
      </c>
      <c r="C22" s="23"/>
      <c r="D22" s="23"/>
      <c r="E22" s="23"/>
      <c r="F22" s="23"/>
      <c r="G22" s="23"/>
      <c r="H22" s="23"/>
      <c r="I22" s="23"/>
      <c r="J22" s="23">
        <v>6.1267902481104981</v>
      </c>
      <c r="K22" s="25">
        <f t="shared" si="4"/>
        <v>6.1267902481104981</v>
      </c>
      <c r="L22" s="24">
        <f t="shared" si="5"/>
        <v>9.6905399090947704</v>
      </c>
      <c r="M22" s="81">
        <f t="shared" si="6"/>
        <v>15.817330157205269</v>
      </c>
      <c r="O22" s="78">
        <f t="shared" si="7"/>
        <v>-6.1267902481104981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6.1267902481104981</v>
      </c>
      <c r="T22">
        <v>21</v>
      </c>
      <c r="U22" s="87">
        <f>IFERROR(-HLOOKUP($U$1,IEX!$W$2:$BH$98,T22,FALSE),0)</f>
        <v>0</v>
      </c>
      <c r="V22" s="88">
        <f t="shared" si="8"/>
        <v>9.6905399090947704</v>
      </c>
      <c r="W22" s="94"/>
      <c r="X22" s="88">
        <v>0</v>
      </c>
      <c r="Y22" s="88">
        <v>0.25528292700460409</v>
      </c>
      <c r="Z22" s="88">
        <v>0.30633951240552487</v>
      </c>
      <c r="AA22" s="88">
        <v>0.45950926860828734</v>
      </c>
      <c r="AB22" s="88">
        <v>1.0211317080184164</v>
      </c>
      <c r="AC22" s="88">
        <v>0.43908663444791901</v>
      </c>
      <c r="AD22" s="88">
        <v>0.41866400028755069</v>
      </c>
      <c r="AE22" s="88">
        <v>0.35739609780644571</v>
      </c>
      <c r="AF22" s="88">
        <v>0.40845268320736655</v>
      </c>
      <c r="AG22" s="88">
        <v>0.40845268320736655</v>
      </c>
      <c r="AH22" s="88">
        <v>0.30633951240552487</v>
      </c>
      <c r="AI22" s="88">
        <v>0.30633951240552487</v>
      </c>
      <c r="AJ22" s="88">
        <v>0.25528292700460409</v>
      </c>
      <c r="AK22" s="88">
        <v>1.123244878820258</v>
      </c>
      <c r="AL22" s="88">
        <v>1.0211317080184164</v>
      </c>
      <c r="AM22" s="88">
        <v>0.61267902481104974</v>
      </c>
      <c r="AN22" s="88">
        <v>0.45950926860828734</v>
      </c>
      <c r="AO22" s="88">
        <v>0.61267902481104974</v>
      </c>
      <c r="AP22" s="88">
        <v>0.51056585400920818</v>
      </c>
      <c r="AQ22" s="88">
        <v>0.40845268320736655</v>
      </c>
      <c r="AR22" s="88">
        <v>0.30633951240552487</v>
      </c>
      <c r="AS22" s="88">
        <v>0.30633951240552487</v>
      </c>
      <c r="AT22" s="88">
        <v>0.53098848816957656</v>
      </c>
      <c r="AU22" s="88">
        <v>0.25528292700460409</v>
      </c>
      <c r="AV22" s="88">
        <v>0.30633951240552487</v>
      </c>
      <c r="AW22" s="88">
        <v>0.40845268320736655</v>
      </c>
      <c r="AX22" s="88">
        <v>0</v>
      </c>
      <c r="AY22" s="88">
        <v>0</v>
      </c>
      <c r="AZ22" s="88">
        <v>0</v>
      </c>
      <c r="BA22" s="88">
        <v>0</v>
      </c>
      <c r="BB22" s="88">
        <v>0</v>
      </c>
      <c r="BC22" s="88">
        <v>0</v>
      </c>
      <c r="BD22" s="88">
        <v>0</v>
      </c>
      <c r="BE22" s="88">
        <v>0</v>
      </c>
      <c r="BF22" s="88">
        <v>0</v>
      </c>
      <c r="BG22" s="88">
        <v>0</v>
      </c>
      <c r="BH22" s="88">
        <v>0</v>
      </c>
      <c r="BI22" s="88">
        <v>0</v>
      </c>
      <c r="BJ22" s="88">
        <v>0</v>
      </c>
      <c r="BK22" s="88">
        <v>0</v>
      </c>
    </row>
    <row r="23" spans="1:63">
      <c r="A23" s="8" t="s">
        <v>65</v>
      </c>
      <c r="B23" s="80">
        <v>18.623999999999999</v>
      </c>
      <c r="C23" s="23"/>
      <c r="D23" s="23"/>
      <c r="E23" s="23"/>
      <c r="F23" s="23"/>
      <c r="G23" s="23"/>
      <c r="H23" s="23"/>
      <c r="I23" s="23"/>
      <c r="J23" s="23">
        <v>6.1267902481104981</v>
      </c>
      <c r="K23" s="25">
        <f t="shared" si="4"/>
        <v>6.1267902481104981</v>
      </c>
      <c r="L23" s="24">
        <f t="shared" si="5"/>
        <v>9.6905399090947704</v>
      </c>
      <c r="M23" s="81">
        <f t="shared" si="6"/>
        <v>15.817330157205269</v>
      </c>
      <c r="O23" s="78">
        <f t="shared" si="7"/>
        <v>-6.1267902481104981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6.1267902481104981</v>
      </c>
      <c r="T23">
        <v>22</v>
      </c>
      <c r="U23" s="87">
        <f>IFERROR(-HLOOKUP($U$1,IEX!$W$2:$BH$98,T23,FALSE),0)</f>
        <v>0</v>
      </c>
      <c r="V23" s="88">
        <f t="shared" si="8"/>
        <v>9.6905399090947704</v>
      </c>
      <c r="W23" s="94"/>
      <c r="X23" s="88">
        <v>0</v>
      </c>
      <c r="Y23" s="88">
        <v>0.25528292700460409</v>
      </c>
      <c r="Z23" s="88">
        <v>0.30633951240552487</v>
      </c>
      <c r="AA23" s="88">
        <v>0.45950926860828734</v>
      </c>
      <c r="AB23" s="88">
        <v>1.0211317080184164</v>
      </c>
      <c r="AC23" s="88">
        <v>0.43908663444791901</v>
      </c>
      <c r="AD23" s="88">
        <v>0.41866400028755069</v>
      </c>
      <c r="AE23" s="88">
        <v>0.35739609780644571</v>
      </c>
      <c r="AF23" s="88">
        <v>0.40845268320736655</v>
      </c>
      <c r="AG23" s="88">
        <v>0.40845268320736655</v>
      </c>
      <c r="AH23" s="88">
        <v>0.30633951240552487</v>
      </c>
      <c r="AI23" s="88">
        <v>0.30633951240552487</v>
      </c>
      <c r="AJ23" s="88">
        <v>0.25528292700460409</v>
      </c>
      <c r="AK23" s="88">
        <v>1.123244878820258</v>
      </c>
      <c r="AL23" s="88">
        <v>1.0211317080184164</v>
      </c>
      <c r="AM23" s="88">
        <v>0.61267902481104974</v>
      </c>
      <c r="AN23" s="88">
        <v>0.45950926860828734</v>
      </c>
      <c r="AO23" s="88">
        <v>0.61267902481104974</v>
      </c>
      <c r="AP23" s="88">
        <v>0.51056585400920818</v>
      </c>
      <c r="AQ23" s="88">
        <v>0.40845268320736655</v>
      </c>
      <c r="AR23" s="88">
        <v>0.30633951240552487</v>
      </c>
      <c r="AS23" s="88">
        <v>0.30633951240552487</v>
      </c>
      <c r="AT23" s="88">
        <v>0.53098848816957656</v>
      </c>
      <c r="AU23" s="88">
        <v>0.25528292700460409</v>
      </c>
      <c r="AV23" s="88">
        <v>0.30633951240552487</v>
      </c>
      <c r="AW23" s="88">
        <v>0.40845268320736655</v>
      </c>
      <c r="AX23" s="88">
        <v>0</v>
      </c>
      <c r="AY23" s="88">
        <v>0</v>
      </c>
      <c r="AZ23" s="88">
        <v>0</v>
      </c>
      <c r="BA23" s="88">
        <v>0</v>
      </c>
      <c r="BB23" s="88">
        <v>0</v>
      </c>
      <c r="BC23" s="88">
        <v>0</v>
      </c>
      <c r="BD23" s="88">
        <v>0</v>
      </c>
      <c r="BE23" s="88">
        <v>0</v>
      </c>
      <c r="BF23" s="88">
        <v>0</v>
      </c>
      <c r="BG23" s="88">
        <v>0</v>
      </c>
      <c r="BH23" s="88">
        <v>0</v>
      </c>
      <c r="BI23" s="88">
        <v>0</v>
      </c>
      <c r="BJ23" s="88">
        <v>0</v>
      </c>
      <c r="BK23" s="88">
        <v>0</v>
      </c>
    </row>
    <row r="24" spans="1:63">
      <c r="A24" s="8" t="s">
        <v>66</v>
      </c>
      <c r="B24" s="80">
        <v>18.123999999999999</v>
      </c>
      <c r="C24" s="23"/>
      <c r="D24" s="23"/>
      <c r="E24" s="23"/>
      <c r="F24" s="23"/>
      <c r="G24" s="23"/>
      <c r="H24" s="23"/>
      <c r="I24" s="23"/>
      <c r="J24" s="23">
        <v>6.1267902481104981</v>
      </c>
      <c r="K24" s="25">
        <f t="shared" si="4"/>
        <v>6.1267902481104981</v>
      </c>
      <c r="L24" s="24">
        <f t="shared" si="5"/>
        <v>9.6905399090947704</v>
      </c>
      <c r="M24" s="81">
        <f t="shared" si="6"/>
        <v>15.817330157205269</v>
      </c>
      <c r="O24" s="78">
        <f t="shared" si="7"/>
        <v>-6.1267902481104981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6.1267902481104981</v>
      </c>
      <c r="T24">
        <v>23</v>
      </c>
      <c r="U24" s="87">
        <f>IFERROR(-HLOOKUP($U$1,IEX!$W$2:$BH$98,T24,FALSE),0)</f>
        <v>0</v>
      </c>
      <c r="V24" s="88">
        <f t="shared" si="8"/>
        <v>9.6905399090947704</v>
      </c>
      <c r="W24" s="94"/>
      <c r="X24" s="88">
        <v>0</v>
      </c>
      <c r="Y24" s="88">
        <v>0.25528292700460409</v>
      </c>
      <c r="Z24" s="88">
        <v>0.30633951240552487</v>
      </c>
      <c r="AA24" s="88">
        <v>0.45950926860828734</v>
      </c>
      <c r="AB24" s="88">
        <v>1.0211317080184164</v>
      </c>
      <c r="AC24" s="88">
        <v>0.43908663444791901</v>
      </c>
      <c r="AD24" s="88">
        <v>0.41866400028755069</v>
      </c>
      <c r="AE24" s="88">
        <v>0.35739609780644571</v>
      </c>
      <c r="AF24" s="88">
        <v>0.40845268320736655</v>
      </c>
      <c r="AG24" s="88">
        <v>0.40845268320736655</v>
      </c>
      <c r="AH24" s="88">
        <v>0.30633951240552487</v>
      </c>
      <c r="AI24" s="88">
        <v>0.30633951240552487</v>
      </c>
      <c r="AJ24" s="88">
        <v>0.25528292700460409</v>
      </c>
      <c r="AK24" s="88">
        <v>1.123244878820258</v>
      </c>
      <c r="AL24" s="88">
        <v>1.0211317080184164</v>
      </c>
      <c r="AM24" s="88">
        <v>0.61267902481104974</v>
      </c>
      <c r="AN24" s="88">
        <v>0.45950926860828734</v>
      </c>
      <c r="AO24" s="88">
        <v>0.61267902481104974</v>
      </c>
      <c r="AP24" s="88">
        <v>0.51056585400920818</v>
      </c>
      <c r="AQ24" s="88">
        <v>0.40845268320736655</v>
      </c>
      <c r="AR24" s="88">
        <v>0.30633951240552487</v>
      </c>
      <c r="AS24" s="88">
        <v>0.30633951240552487</v>
      </c>
      <c r="AT24" s="88">
        <v>0.53098848816957656</v>
      </c>
      <c r="AU24" s="88">
        <v>0.25528292700460409</v>
      </c>
      <c r="AV24" s="88">
        <v>0.30633951240552487</v>
      </c>
      <c r="AW24" s="88">
        <v>0.40845268320736655</v>
      </c>
      <c r="AX24" s="88">
        <v>0</v>
      </c>
      <c r="AY24" s="88">
        <v>0</v>
      </c>
      <c r="AZ24" s="88">
        <v>0</v>
      </c>
      <c r="BA24" s="88">
        <v>0</v>
      </c>
      <c r="BB24" s="88">
        <v>0</v>
      </c>
      <c r="BC24" s="88">
        <v>0</v>
      </c>
      <c r="BD24" s="88">
        <v>0</v>
      </c>
      <c r="BE24" s="88">
        <v>0</v>
      </c>
      <c r="BF24" s="88">
        <v>0</v>
      </c>
      <c r="BG24" s="88">
        <v>0</v>
      </c>
      <c r="BH24" s="88">
        <v>0</v>
      </c>
      <c r="BI24" s="88">
        <v>0</v>
      </c>
      <c r="BJ24" s="88">
        <v>0</v>
      </c>
      <c r="BK24" s="88">
        <v>0</v>
      </c>
    </row>
    <row r="25" spans="1:63">
      <c r="A25" s="8" t="s">
        <v>67</v>
      </c>
      <c r="B25" s="80">
        <v>18.776</v>
      </c>
      <c r="C25" s="23"/>
      <c r="D25" s="23"/>
      <c r="E25" s="23"/>
      <c r="F25" s="23"/>
      <c r="G25" s="23"/>
      <c r="H25" s="23"/>
      <c r="I25" s="23"/>
      <c r="J25" s="23">
        <v>6.1267902481104981</v>
      </c>
      <c r="K25" s="25">
        <f t="shared" si="4"/>
        <v>6.1267902481104981</v>
      </c>
      <c r="L25" s="24">
        <f t="shared" si="5"/>
        <v>9.6905399090947704</v>
      </c>
      <c r="M25" s="81">
        <f t="shared" si="6"/>
        <v>15.817330157205269</v>
      </c>
      <c r="O25" s="78">
        <f t="shared" si="7"/>
        <v>-6.1267902481104981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6.1267902481104981</v>
      </c>
      <c r="T25">
        <v>24</v>
      </c>
      <c r="U25" s="87">
        <f>IFERROR(-HLOOKUP($U$1,IEX!$W$2:$BH$98,T25,FALSE),0)</f>
        <v>0</v>
      </c>
      <c r="V25" s="88">
        <f t="shared" si="8"/>
        <v>9.6905399090947704</v>
      </c>
      <c r="W25" s="94"/>
      <c r="X25" s="88">
        <v>0</v>
      </c>
      <c r="Y25" s="88">
        <v>0.25528292700460409</v>
      </c>
      <c r="Z25" s="88">
        <v>0.30633951240552487</v>
      </c>
      <c r="AA25" s="88">
        <v>0.45950926860828734</v>
      </c>
      <c r="AB25" s="88">
        <v>1.0211317080184164</v>
      </c>
      <c r="AC25" s="88">
        <v>0.43908663444791901</v>
      </c>
      <c r="AD25" s="88">
        <v>0.41866400028755069</v>
      </c>
      <c r="AE25" s="88">
        <v>0.35739609780644571</v>
      </c>
      <c r="AF25" s="88">
        <v>0.40845268320736655</v>
      </c>
      <c r="AG25" s="88">
        <v>0.40845268320736655</v>
      </c>
      <c r="AH25" s="88">
        <v>0.30633951240552487</v>
      </c>
      <c r="AI25" s="88">
        <v>0.30633951240552487</v>
      </c>
      <c r="AJ25" s="88">
        <v>0.25528292700460409</v>
      </c>
      <c r="AK25" s="88">
        <v>1.123244878820258</v>
      </c>
      <c r="AL25" s="88">
        <v>1.0211317080184164</v>
      </c>
      <c r="AM25" s="88">
        <v>0.61267902481104974</v>
      </c>
      <c r="AN25" s="88">
        <v>0.45950926860828734</v>
      </c>
      <c r="AO25" s="88">
        <v>0.61267902481104974</v>
      </c>
      <c r="AP25" s="88">
        <v>0.51056585400920818</v>
      </c>
      <c r="AQ25" s="88">
        <v>0.40845268320736655</v>
      </c>
      <c r="AR25" s="88">
        <v>0.30633951240552487</v>
      </c>
      <c r="AS25" s="88">
        <v>0.30633951240552487</v>
      </c>
      <c r="AT25" s="88">
        <v>0.53098848816957656</v>
      </c>
      <c r="AU25" s="88">
        <v>0.25528292700460409</v>
      </c>
      <c r="AV25" s="88">
        <v>0.30633951240552487</v>
      </c>
      <c r="AW25" s="88">
        <v>0.40845268320736655</v>
      </c>
      <c r="AX25" s="88">
        <v>0</v>
      </c>
      <c r="AY25" s="88">
        <v>0</v>
      </c>
      <c r="AZ25" s="88">
        <v>0</v>
      </c>
      <c r="BA25" s="88">
        <v>0</v>
      </c>
      <c r="BB25" s="88">
        <v>0</v>
      </c>
      <c r="BC25" s="88">
        <v>0</v>
      </c>
      <c r="BD25" s="88">
        <v>0</v>
      </c>
      <c r="BE25" s="88">
        <v>0</v>
      </c>
      <c r="BF25" s="88">
        <v>0</v>
      </c>
      <c r="BG25" s="88">
        <v>0</v>
      </c>
      <c r="BH25" s="88">
        <v>0</v>
      </c>
      <c r="BI25" s="88">
        <v>0</v>
      </c>
      <c r="BJ25" s="88">
        <v>0</v>
      </c>
      <c r="BK25" s="88">
        <v>0</v>
      </c>
    </row>
    <row r="26" spans="1:63">
      <c r="A26" s="8" t="s">
        <v>68</v>
      </c>
      <c r="B26" s="80">
        <v>18.260000000000002</v>
      </c>
      <c r="C26" s="23"/>
      <c r="D26" s="23"/>
      <c r="E26" s="23"/>
      <c r="F26" s="23"/>
      <c r="G26" s="23"/>
      <c r="H26" s="23"/>
      <c r="I26" s="23"/>
      <c r="J26" s="23">
        <v>6.1267902481104981</v>
      </c>
      <c r="K26" s="25">
        <f t="shared" si="4"/>
        <v>6.1267902481104981</v>
      </c>
      <c r="L26" s="24">
        <f t="shared" si="5"/>
        <v>9.6905399090947704</v>
      </c>
      <c r="M26" s="81">
        <f t="shared" si="6"/>
        <v>15.817330157205269</v>
      </c>
      <c r="O26" s="78">
        <f t="shared" si="7"/>
        <v>-6.1267902481104981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6.1267902481104981</v>
      </c>
      <c r="T26">
        <v>25</v>
      </c>
      <c r="U26" s="87">
        <f>IFERROR(-HLOOKUP($U$1,IEX!$W$2:$BH$98,T26,FALSE),0)</f>
        <v>0</v>
      </c>
      <c r="V26" s="88">
        <f t="shared" si="8"/>
        <v>9.6905399090947704</v>
      </c>
      <c r="W26" s="94"/>
      <c r="X26" s="88">
        <v>0</v>
      </c>
      <c r="Y26" s="88">
        <v>0.25528292700460409</v>
      </c>
      <c r="Z26" s="88">
        <v>0.30633951240552487</v>
      </c>
      <c r="AA26" s="88">
        <v>0.45950926860828734</v>
      </c>
      <c r="AB26" s="88">
        <v>1.0211317080184164</v>
      </c>
      <c r="AC26" s="88">
        <v>0.43908663444791901</v>
      </c>
      <c r="AD26" s="88">
        <v>0.41866400028755069</v>
      </c>
      <c r="AE26" s="88">
        <v>0.35739609780644571</v>
      </c>
      <c r="AF26" s="88">
        <v>0.40845268320736655</v>
      </c>
      <c r="AG26" s="88">
        <v>0.40845268320736655</v>
      </c>
      <c r="AH26" s="88">
        <v>0.30633951240552487</v>
      </c>
      <c r="AI26" s="88">
        <v>0.30633951240552487</v>
      </c>
      <c r="AJ26" s="88">
        <v>0.25528292700460409</v>
      </c>
      <c r="AK26" s="88">
        <v>1.123244878820258</v>
      </c>
      <c r="AL26" s="88">
        <v>1.0211317080184164</v>
      </c>
      <c r="AM26" s="88">
        <v>0.61267902481104974</v>
      </c>
      <c r="AN26" s="88">
        <v>0.45950926860828734</v>
      </c>
      <c r="AO26" s="88">
        <v>0.61267902481104974</v>
      </c>
      <c r="AP26" s="88">
        <v>0.51056585400920818</v>
      </c>
      <c r="AQ26" s="88">
        <v>0.40845268320736655</v>
      </c>
      <c r="AR26" s="88">
        <v>0.30633951240552487</v>
      </c>
      <c r="AS26" s="88">
        <v>0.30633951240552487</v>
      </c>
      <c r="AT26" s="88">
        <v>0.53098848816957656</v>
      </c>
      <c r="AU26" s="88">
        <v>0.25528292700460409</v>
      </c>
      <c r="AV26" s="88">
        <v>0.30633951240552487</v>
      </c>
      <c r="AW26" s="88">
        <v>0.40845268320736655</v>
      </c>
      <c r="AX26" s="88">
        <v>0</v>
      </c>
      <c r="AY26" s="88">
        <v>0</v>
      </c>
      <c r="AZ26" s="88">
        <v>0</v>
      </c>
      <c r="BA26" s="88">
        <v>0</v>
      </c>
      <c r="BB26" s="88">
        <v>0</v>
      </c>
      <c r="BC26" s="88">
        <v>0</v>
      </c>
      <c r="BD26" s="88">
        <v>0</v>
      </c>
      <c r="BE26" s="88">
        <v>0</v>
      </c>
      <c r="BF26" s="88">
        <v>0</v>
      </c>
      <c r="BG26" s="88">
        <v>0</v>
      </c>
      <c r="BH26" s="88">
        <v>0</v>
      </c>
      <c r="BI26" s="88">
        <v>0</v>
      </c>
      <c r="BJ26" s="88">
        <v>0</v>
      </c>
      <c r="BK26" s="88">
        <v>0</v>
      </c>
    </row>
    <row r="27" spans="1:63">
      <c r="A27" s="8" t="s">
        <v>69</v>
      </c>
      <c r="B27" s="80">
        <v>18.22</v>
      </c>
      <c r="C27" s="23"/>
      <c r="D27" s="23"/>
      <c r="E27" s="23"/>
      <c r="F27" s="23"/>
      <c r="G27" s="23"/>
      <c r="H27" s="23"/>
      <c r="I27" s="23"/>
      <c r="J27" s="23">
        <v>6.1267902481104981</v>
      </c>
      <c r="K27" s="25">
        <f t="shared" si="4"/>
        <v>6.1267902481104981</v>
      </c>
      <c r="L27" s="24">
        <f t="shared" si="5"/>
        <v>9.6905399090947704</v>
      </c>
      <c r="M27" s="81">
        <f t="shared" si="6"/>
        <v>15.817330157205269</v>
      </c>
      <c r="O27" s="78">
        <f t="shared" si="7"/>
        <v>-6.1267902481104981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6.1267902481104981</v>
      </c>
      <c r="T27">
        <v>26</v>
      </c>
      <c r="U27" s="87">
        <f>IFERROR(-HLOOKUP($U$1,IEX!$W$2:$BH$98,T27,FALSE),0)</f>
        <v>0</v>
      </c>
      <c r="V27" s="88">
        <f t="shared" si="8"/>
        <v>9.6905399090947704</v>
      </c>
      <c r="W27" s="94"/>
      <c r="X27" s="88">
        <v>0</v>
      </c>
      <c r="Y27" s="88">
        <v>0.25528292700460409</v>
      </c>
      <c r="Z27" s="88">
        <v>0.30633951240552487</v>
      </c>
      <c r="AA27" s="88">
        <v>0.45950926860828734</v>
      </c>
      <c r="AB27" s="88">
        <v>1.0211317080184164</v>
      </c>
      <c r="AC27" s="88">
        <v>0.43908663444791901</v>
      </c>
      <c r="AD27" s="88">
        <v>0.41866400028755069</v>
      </c>
      <c r="AE27" s="88">
        <v>0.35739609780644571</v>
      </c>
      <c r="AF27" s="88">
        <v>0.40845268320736655</v>
      </c>
      <c r="AG27" s="88">
        <v>0.40845268320736655</v>
      </c>
      <c r="AH27" s="88">
        <v>0.30633951240552487</v>
      </c>
      <c r="AI27" s="88">
        <v>0.30633951240552487</v>
      </c>
      <c r="AJ27" s="88">
        <v>0.25528292700460409</v>
      </c>
      <c r="AK27" s="88">
        <v>1.123244878820258</v>
      </c>
      <c r="AL27" s="88">
        <v>1.0211317080184164</v>
      </c>
      <c r="AM27" s="88">
        <v>0.61267902481104974</v>
      </c>
      <c r="AN27" s="88">
        <v>0.45950926860828734</v>
      </c>
      <c r="AO27" s="88">
        <v>0.61267902481104974</v>
      </c>
      <c r="AP27" s="88">
        <v>0.51056585400920818</v>
      </c>
      <c r="AQ27" s="88">
        <v>0.40845268320736655</v>
      </c>
      <c r="AR27" s="88">
        <v>0.30633951240552487</v>
      </c>
      <c r="AS27" s="88">
        <v>0.30633951240552487</v>
      </c>
      <c r="AT27" s="88">
        <v>0.53098848816957656</v>
      </c>
      <c r="AU27" s="88">
        <v>0.25528292700460409</v>
      </c>
      <c r="AV27" s="88">
        <v>0.30633951240552487</v>
      </c>
      <c r="AW27" s="88">
        <v>0.40845268320736655</v>
      </c>
      <c r="AX27" s="88">
        <v>0</v>
      </c>
      <c r="AY27" s="88">
        <v>0</v>
      </c>
      <c r="AZ27" s="88">
        <v>0</v>
      </c>
      <c r="BA27" s="88">
        <v>0</v>
      </c>
      <c r="BB27" s="88">
        <v>0</v>
      </c>
      <c r="BC27" s="88">
        <v>0</v>
      </c>
      <c r="BD27" s="88">
        <v>0</v>
      </c>
      <c r="BE27" s="88">
        <v>0</v>
      </c>
      <c r="BF27" s="88">
        <v>0</v>
      </c>
      <c r="BG27" s="88">
        <v>0</v>
      </c>
      <c r="BH27" s="88">
        <v>0</v>
      </c>
      <c r="BI27" s="88">
        <v>0</v>
      </c>
      <c r="BJ27" s="88">
        <v>0</v>
      </c>
      <c r="BK27" s="88">
        <v>0</v>
      </c>
    </row>
    <row r="28" spans="1:63">
      <c r="A28" s="8" t="s">
        <v>70</v>
      </c>
      <c r="B28" s="80">
        <v>18.815999999999999</v>
      </c>
      <c r="C28" s="23"/>
      <c r="D28" s="23"/>
      <c r="E28" s="23"/>
      <c r="F28" s="23"/>
      <c r="G28" s="23"/>
      <c r="H28" s="23"/>
      <c r="I28" s="23"/>
      <c r="J28" s="23">
        <v>6.1267902481104981</v>
      </c>
      <c r="K28" s="25">
        <f t="shared" si="4"/>
        <v>6.1267902481104981</v>
      </c>
      <c r="L28" s="24">
        <f t="shared" si="5"/>
        <v>9.6905399090947704</v>
      </c>
      <c r="M28" s="81">
        <f t="shared" si="6"/>
        <v>15.817330157205269</v>
      </c>
      <c r="O28" s="78">
        <f t="shared" si="7"/>
        <v>-6.1267902481104981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6.1267902481104981</v>
      </c>
      <c r="T28">
        <v>27</v>
      </c>
      <c r="U28" s="87">
        <f>IFERROR(-HLOOKUP($U$1,IEX!$W$2:$BH$98,T28,FALSE),0)</f>
        <v>0</v>
      </c>
      <c r="V28" s="88">
        <f t="shared" si="8"/>
        <v>9.6905399090947704</v>
      </c>
      <c r="W28" s="94"/>
      <c r="X28" s="88">
        <v>0</v>
      </c>
      <c r="Y28" s="88">
        <v>0.25528292700460409</v>
      </c>
      <c r="Z28" s="88">
        <v>0.30633951240552487</v>
      </c>
      <c r="AA28" s="88">
        <v>0.45950926860828734</v>
      </c>
      <c r="AB28" s="88">
        <v>1.0211317080184164</v>
      </c>
      <c r="AC28" s="88">
        <v>0.43908663444791901</v>
      </c>
      <c r="AD28" s="88">
        <v>0.41866400028755069</v>
      </c>
      <c r="AE28" s="88">
        <v>0.35739609780644571</v>
      </c>
      <c r="AF28" s="88">
        <v>0.40845268320736655</v>
      </c>
      <c r="AG28" s="88">
        <v>0.40845268320736655</v>
      </c>
      <c r="AH28" s="88">
        <v>0.30633951240552487</v>
      </c>
      <c r="AI28" s="88">
        <v>0.30633951240552487</v>
      </c>
      <c r="AJ28" s="88">
        <v>0.25528292700460409</v>
      </c>
      <c r="AK28" s="88">
        <v>1.123244878820258</v>
      </c>
      <c r="AL28" s="88">
        <v>1.0211317080184164</v>
      </c>
      <c r="AM28" s="88">
        <v>0.61267902481104974</v>
      </c>
      <c r="AN28" s="88">
        <v>0.45950926860828734</v>
      </c>
      <c r="AO28" s="88">
        <v>0.61267902481104974</v>
      </c>
      <c r="AP28" s="88">
        <v>0.51056585400920818</v>
      </c>
      <c r="AQ28" s="88">
        <v>0.40845268320736655</v>
      </c>
      <c r="AR28" s="88">
        <v>0.30633951240552487</v>
      </c>
      <c r="AS28" s="88">
        <v>0.30633951240552487</v>
      </c>
      <c r="AT28" s="88">
        <v>0.53098848816957656</v>
      </c>
      <c r="AU28" s="88">
        <v>0.25528292700460409</v>
      </c>
      <c r="AV28" s="88">
        <v>0.30633951240552487</v>
      </c>
      <c r="AW28" s="88">
        <v>0.40845268320736655</v>
      </c>
      <c r="AX28" s="88">
        <v>0</v>
      </c>
      <c r="AY28" s="88">
        <v>0</v>
      </c>
      <c r="AZ28" s="88">
        <v>0</v>
      </c>
      <c r="BA28" s="88">
        <v>0</v>
      </c>
      <c r="BB28" s="88">
        <v>0</v>
      </c>
      <c r="BC28" s="88">
        <v>0</v>
      </c>
      <c r="BD28" s="88">
        <v>0</v>
      </c>
      <c r="BE28" s="88">
        <v>0</v>
      </c>
      <c r="BF28" s="88">
        <v>0</v>
      </c>
      <c r="BG28" s="88">
        <v>0</v>
      </c>
      <c r="BH28" s="88">
        <v>0</v>
      </c>
      <c r="BI28" s="88">
        <v>0</v>
      </c>
      <c r="BJ28" s="88">
        <v>0</v>
      </c>
      <c r="BK28" s="88">
        <v>0</v>
      </c>
    </row>
    <row r="29" spans="1:63">
      <c r="A29" s="8" t="s">
        <v>71</v>
      </c>
      <c r="B29" s="80">
        <v>18.623999999999999</v>
      </c>
      <c r="C29" s="23"/>
      <c r="D29" s="23"/>
      <c r="E29" s="23"/>
      <c r="F29" s="23"/>
      <c r="G29" s="23"/>
      <c r="H29" s="23"/>
      <c r="I29" s="23"/>
      <c r="J29" s="23">
        <v>6.1267902481104981</v>
      </c>
      <c r="K29" s="25">
        <f t="shared" si="4"/>
        <v>6.1267902481104981</v>
      </c>
      <c r="L29" s="24">
        <f t="shared" si="5"/>
        <v>9.6905399090947704</v>
      </c>
      <c r="M29" s="81">
        <f t="shared" si="6"/>
        <v>15.817330157205269</v>
      </c>
      <c r="O29" s="78">
        <f t="shared" si="7"/>
        <v>-6.1267902481104981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6.1267902481104981</v>
      </c>
      <c r="T29">
        <v>28</v>
      </c>
      <c r="U29" s="87">
        <f>IFERROR(-HLOOKUP($U$1,IEX!$W$2:$BH$98,T29,FALSE),0)</f>
        <v>0</v>
      </c>
      <c r="V29" s="88">
        <f t="shared" si="8"/>
        <v>9.6905399090947704</v>
      </c>
      <c r="W29" s="94"/>
      <c r="X29" s="88">
        <v>0</v>
      </c>
      <c r="Y29" s="88">
        <v>0.25528292700460409</v>
      </c>
      <c r="Z29" s="88">
        <v>0.30633951240552487</v>
      </c>
      <c r="AA29" s="88">
        <v>0.45950926860828734</v>
      </c>
      <c r="AB29" s="88">
        <v>1.0211317080184164</v>
      </c>
      <c r="AC29" s="88">
        <v>0.43908663444791901</v>
      </c>
      <c r="AD29" s="88">
        <v>0.41866400028755069</v>
      </c>
      <c r="AE29" s="88">
        <v>0.35739609780644571</v>
      </c>
      <c r="AF29" s="88">
        <v>0.40845268320736655</v>
      </c>
      <c r="AG29" s="88">
        <v>0.40845268320736655</v>
      </c>
      <c r="AH29" s="88">
        <v>0.30633951240552487</v>
      </c>
      <c r="AI29" s="88">
        <v>0.30633951240552487</v>
      </c>
      <c r="AJ29" s="88">
        <v>0.25528292700460409</v>
      </c>
      <c r="AK29" s="88">
        <v>1.123244878820258</v>
      </c>
      <c r="AL29" s="88">
        <v>1.0211317080184164</v>
      </c>
      <c r="AM29" s="88">
        <v>0.61267902481104974</v>
      </c>
      <c r="AN29" s="88">
        <v>0.45950926860828734</v>
      </c>
      <c r="AO29" s="88">
        <v>0.61267902481104974</v>
      </c>
      <c r="AP29" s="88">
        <v>0.51056585400920818</v>
      </c>
      <c r="AQ29" s="88">
        <v>0.40845268320736655</v>
      </c>
      <c r="AR29" s="88">
        <v>0.30633951240552487</v>
      </c>
      <c r="AS29" s="88">
        <v>0.30633951240552487</v>
      </c>
      <c r="AT29" s="88">
        <v>0.53098848816957656</v>
      </c>
      <c r="AU29" s="88">
        <v>0.25528292700460409</v>
      </c>
      <c r="AV29" s="88">
        <v>0.30633951240552487</v>
      </c>
      <c r="AW29" s="88">
        <v>0.40845268320736655</v>
      </c>
      <c r="AX29" s="88">
        <v>0</v>
      </c>
      <c r="AY29" s="88">
        <v>0</v>
      </c>
      <c r="AZ29" s="88">
        <v>0</v>
      </c>
      <c r="BA29" s="88">
        <v>0</v>
      </c>
      <c r="BB29" s="88">
        <v>0</v>
      </c>
      <c r="BC29" s="88">
        <v>0</v>
      </c>
      <c r="BD29" s="88">
        <v>0</v>
      </c>
      <c r="BE29" s="88">
        <v>0</v>
      </c>
      <c r="BF29" s="88">
        <v>0</v>
      </c>
      <c r="BG29" s="88">
        <v>0</v>
      </c>
      <c r="BH29" s="88">
        <v>0</v>
      </c>
      <c r="BI29" s="88">
        <v>0</v>
      </c>
      <c r="BJ29" s="88">
        <v>0</v>
      </c>
      <c r="BK29" s="88">
        <v>0</v>
      </c>
    </row>
    <row r="30" spans="1:63">
      <c r="A30" s="8" t="s">
        <v>72</v>
      </c>
      <c r="B30" s="80">
        <v>18.584</v>
      </c>
      <c r="C30" s="23"/>
      <c r="D30" s="23"/>
      <c r="E30" s="23"/>
      <c r="F30" s="23"/>
      <c r="G30" s="23"/>
      <c r="H30" s="23"/>
      <c r="I30" s="23"/>
      <c r="J30" s="23">
        <v>6.1267902481104981</v>
      </c>
      <c r="K30" s="25">
        <f t="shared" si="4"/>
        <v>6.1267902481104981</v>
      </c>
      <c r="L30" s="24">
        <f t="shared" si="5"/>
        <v>9.6905399090947704</v>
      </c>
      <c r="M30" s="81">
        <f t="shared" si="6"/>
        <v>15.817330157205269</v>
      </c>
      <c r="O30" s="78">
        <f t="shared" si="7"/>
        <v>-6.1267902481104981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6.1267902481104981</v>
      </c>
      <c r="T30">
        <v>29</v>
      </c>
      <c r="U30" s="87">
        <f>IFERROR(-HLOOKUP($U$1,IEX!$W$2:$BH$98,T30,FALSE),0)</f>
        <v>0</v>
      </c>
      <c r="V30" s="88">
        <f t="shared" si="8"/>
        <v>9.6905399090947704</v>
      </c>
      <c r="W30" s="94"/>
      <c r="X30" s="88">
        <v>0</v>
      </c>
      <c r="Y30" s="88">
        <v>0.25528292700460409</v>
      </c>
      <c r="Z30" s="88">
        <v>0.30633951240552487</v>
      </c>
      <c r="AA30" s="88">
        <v>0.45950926860828734</v>
      </c>
      <c r="AB30" s="88">
        <v>1.0211317080184164</v>
      </c>
      <c r="AC30" s="88">
        <v>0.43908663444791901</v>
      </c>
      <c r="AD30" s="88">
        <v>0.41866400028755069</v>
      </c>
      <c r="AE30" s="88">
        <v>0.35739609780644571</v>
      </c>
      <c r="AF30" s="88">
        <v>0.40845268320736655</v>
      </c>
      <c r="AG30" s="88">
        <v>0.40845268320736655</v>
      </c>
      <c r="AH30" s="88">
        <v>0.30633951240552487</v>
      </c>
      <c r="AI30" s="88">
        <v>0.30633951240552487</v>
      </c>
      <c r="AJ30" s="88">
        <v>0.25528292700460409</v>
      </c>
      <c r="AK30" s="88">
        <v>1.123244878820258</v>
      </c>
      <c r="AL30" s="88">
        <v>1.0211317080184164</v>
      </c>
      <c r="AM30" s="88">
        <v>0.61267902481104974</v>
      </c>
      <c r="AN30" s="88">
        <v>0.45950926860828734</v>
      </c>
      <c r="AO30" s="88">
        <v>0.61267902481104974</v>
      </c>
      <c r="AP30" s="88">
        <v>0.51056585400920818</v>
      </c>
      <c r="AQ30" s="88">
        <v>0.40845268320736655</v>
      </c>
      <c r="AR30" s="88">
        <v>0.30633951240552487</v>
      </c>
      <c r="AS30" s="88">
        <v>0.30633951240552487</v>
      </c>
      <c r="AT30" s="88">
        <v>0.53098848816957656</v>
      </c>
      <c r="AU30" s="88">
        <v>0.25528292700460409</v>
      </c>
      <c r="AV30" s="88">
        <v>0.30633951240552487</v>
      </c>
      <c r="AW30" s="88">
        <v>0.40845268320736655</v>
      </c>
      <c r="AX30" s="88">
        <v>0</v>
      </c>
      <c r="AY30" s="88">
        <v>0</v>
      </c>
      <c r="AZ30" s="88">
        <v>0</v>
      </c>
      <c r="BA30" s="88">
        <v>0</v>
      </c>
      <c r="BB30" s="88">
        <v>0</v>
      </c>
      <c r="BC30" s="88">
        <v>0</v>
      </c>
      <c r="BD30" s="88">
        <v>0</v>
      </c>
      <c r="BE30" s="88">
        <v>0</v>
      </c>
      <c r="BF30" s="88">
        <v>0</v>
      </c>
      <c r="BG30" s="88">
        <v>0</v>
      </c>
      <c r="BH30" s="88">
        <v>0</v>
      </c>
      <c r="BI30" s="88">
        <v>0</v>
      </c>
      <c r="BJ30" s="88">
        <v>0</v>
      </c>
      <c r="BK30" s="88">
        <v>0</v>
      </c>
    </row>
    <row r="31" spans="1:63">
      <c r="A31" s="8" t="s">
        <v>73</v>
      </c>
      <c r="B31" s="80">
        <v>18.68</v>
      </c>
      <c r="C31" s="23"/>
      <c r="D31" s="23"/>
      <c r="E31" s="23"/>
      <c r="F31" s="23"/>
      <c r="G31" s="23"/>
      <c r="H31" s="23"/>
      <c r="I31" s="23"/>
      <c r="J31" s="23">
        <v>6.1267902481104981</v>
      </c>
      <c r="K31" s="25">
        <f t="shared" si="4"/>
        <v>6.1267902481104981</v>
      </c>
      <c r="L31" s="24">
        <f t="shared" si="5"/>
        <v>9.6905399090947704</v>
      </c>
      <c r="M31" s="81">
        <f t="shared" si="6"/>
        <v>15.817330157205269</v>
      </c>
      <c r="O31" s="78">
        <f t="shared" si="7"/>
        <v>-6.1267902481104981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6.1267902481104981</v>
      </c>
      <c r="T31">
        <v>30</v>
      </c>
      <c r="U31" s="87">
        <f>IFERROR(-HLOOKUP($U$1,IEX!$W$2:$BH$98,T31,FALSE),0)</f>
        <v>0</v>
      </c>
      <c r="V31" s="88">
        <f t="shared" si="8"/>
        <v>9.6905399090947704</v>
      </c>
      <c r="W31" s="94"/>
      <c r="X31" s="88">
        <v>0</v>
      </c>
      <c r="Y31" s="88">
        <v>0.25528292700460409</v>
      </c>
      <c r="Z31" s="88">
        <v>0.30633951240552487</v>
      </c>
      <c r="AA31" s="88">
        <v>0.45950926860828734</v>
      </c>
      <c r="AB31" s="88">
        <v>1.0211317080184164</v>
      </c>
      <c r="AC31" s="88">
        <v>0.43908663444791901</v>
      </c>
      <c r="AD31" s="88">
        <v>0.41866400028755069</v>
      </c>
      <c r="AE31" s="88">
        <v>0.35739609780644571</v>
      </c>
      <c r="AF31" s="88">
        <v>0.40845268320736655</v>
      </c>
      <c r="AG31" s="88">
        <v>0.40845268320736655</v>
      </c>
      <c r="AH31" s="88">
        <v>0.30633951240552487</v>
      </c>
      <c r="AI31" s="88">
        <v>0.30633951240552487</v>
      </c>
      <c r="AJ31" s="88">
        <v>0.25528292700460409</v>
      </c>
      <c r="AK31" s="88">
        <v>1.123244878820258</v>
      </c>
      <c r="AL31" s="88">
        <v>1.0211317080184164</v>
      </c>
      <c r="AM31" s="88">
        <v>0.61267902481104974</v>
      </c>
      <c r="AN31" s="88">
        <v>0.45950926860828734</v>
      </c>
      <c r="AO31" s="88">
        <v>0.61267902481104974</v>
      </c>
      <c r="AP31" s="88">
        <v>0.51056585400920818</v>
      </c>
      <c r="AQ31" s="88">
        <v>0.40845268320736655</v>
      </c>
      <c r="AR31" s="88">
        <v>0.30633951240552487</v>
      </c>
      <c r="AS31" s="88">
        <v>0.30633951240552487</v>
      </c>
      <c r="AT31" s="88">
        <v>0.53098848816957656</v>
      </c>
      <c r="AU31" s="88">
        <v>0.25528292700460409</v>
      </c>
      <c r="AV31" s="88">
        <v>0.30633951240552487</v>
      </c>
      <c r="AW31" s="88">
        <v>0.40845268320736655</v>
      </c>
      <c r="AX31" s="88">
        <v>0</v>
      </c>
      <c r="AY31" s="88">
        <v>0</v>
      </c>
      <c r="AZ31" s="88">
        <v>0</v>
      </c>
      <c r="BA31" s="88">
        <v>0</v>
      </c>
      <c r="BB31" s="88">
        <v>0</v>
      </c>
      <c r="BC31" s="88">
        <v>0</v>
      </c>
      <c r="BD31" s="88">
        <v>0</v>
      </c>
      <c r="BE31" s="88">
        <v>0</v>
      </c>
      <c r="BF31" s="88">
        <v>0</v>
      </c>
      <c r="BG31" s="88">
        <v>0</v>
      </c>
      <c r="BH31" s="88">
        <v>0</v>
      </c>
      <c r="BI31" s="88">
        <v>0</v>
      </c>
      <c r="BJ31" s="88">
        <v>0</v>
      </c>
      <c r="BK31" s="88">
        <v>0</v>
      </c>
    </row>
    <row r="32" spans="1:63">
      <c r="A32" s="8" t="s">
        <v>74</v>
      </c>
      <c r="B32" s="80">
        <v>18.643999999999998</v>
      </c>
      <c r="C32" s="23"/>
      <c r="D32" s="23"/>
      <c r="E32" s="23"/>
      <c r="F32" s="23"/>
      <c r="G32" s="23"/>
      <c r="H32" s="23"/>
      <c r="I32" s="23"/>
      <c r="J32" s="23">
        <v>6.1267902481104981</v>
      </c>
      <c r="K32" s="25">
        <f t="shared" si="4"/>
        <v>6.1267902481104981</v>
      </c>
      <c r="L32" s="24">
        <f t="shared" si="5"/>
        <v>9.6905399090947704</v>
      </c>
      <c r="M32" s="81">
        <f t="shared" si="6"/>
        <v>15.817330157205269</v>
      </c>
      <c r="O32" s="78">
        <f t="shared" si="7"/>
        <v>-6.1267902481104981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6.1267902481104981</v>
      </c>
      <c r="T32">
        <v>31</v>
      </c>
      <c r="U32" s="87">
        <f>IFERROR(-HLOOKUP($U$1,IEX!$W$2:$BH$98,T32,FALSE),0)</f>
        <v>0</v>
      </c>
      <c r="V32" s="88">
        <f t="shared" si="8"/>
        <v>9.6905399090947704</v>
      </c>
      <c r="W32" s="94"/>
      <c r="X32" s="88">
        <v>0</v>
      </c>
      <c r="Y32" s="88">
        <v>0.25528292700460409</v>
      </c>
      <c r="Z32" s="88">
        <v>0.30633951240552487</v>
      </c>
      <c r="AA32" s="88">
        <v>0.45950926860828734</v>
      </c>
      <c r="AB32" s="88">
        <v>1.0211317080184164</v>
      </c>
      <c r="AC32" s="88">
        <v>0.43908663444791901</v>
      </c>
      <c r="AD32" s="88">
        <v>0.41866400028755069</v>
      </c>
      <c r="AE32" s="88">
        <v>0.35739609780644571</v>
      </c>
      <c r="AF32" s="88">
        <v>0.40845268320736655</v>
      </c>
      <c r="AG32" s="88">
        <v>0.40845268320736655</v>
      </c>
      <c r="AH32" s="88">
        <v>0.30633951240552487</v>
      </c>
      <c r="AI32" s="88">
        <v>0.30633951240552487</v>
      </c>
      <c r="AJ32" s="88">
        <v>0.25528292700460409</v>
      </c>
      <c r="AK32" s="88">
        <v>1.123244878820258</v>
      </c>
      <c r="AL32" s="88">
        <v>1.0211317080184164</v>
      </c>
      <c r="AM32" s="88">
        <v>0.61267902481104974</v>
      </c>
      <c r="AN32" s="88">
        <v>0.45950926860828734</v>
      </c>
      <c r="AO32" s="88">
        <v>0.61267902481104974</v>
      </c>
      <c r="AP32" s="88">
        <v>0.51056585400920818</v>
      </c>
      <c r="AQ32" s="88">
        <v>0.40845268320736655</v>
      </c>
      <c r="AR32" s="88">
        <v>0.30633951240552487</v>
      </c>
      <c r="AS32" s="88">
        <v>0.30633951240552487</v>
      </c>
      <c r="AT32" s="88">
        <v>0.53098848816957656</v>
      </c>
      <c r="AU32" s="88">
        <v>0.25528292700460409</v>
      </c>
      <c r="AV32" s="88">
        <v>0.30633951240552487</v>
      </c>
      <c r="AW32" s="88">
        <v>0.40845268320736655</v>
      </c>
      <c r="AX32" s="88">
        <v>0</v>
      </c>
      <c r="AY32" s="88">
        <v>0</v>
      </c>
      <c r="AZ32" s="88">
        <v>0</v>
      </c>
      <c r="BA32" s="88">
        <v>0</v>
      </c>
      <c r="BB32" s="88">
        <v>0</v>
      </c>
      <c r="BC32" s="88">
        <v>0</v>
      </c>
      <c r="BD32" s="88">
        <v>0</v>
      </c>
      <c r="BE32" s="88">
        <v>0</v>
      </c>
      <c r="BF32" s="88">
        <v>0</v>
      </c>
      <c r="BG32" s="88">
        <v>0</v>
      </c>
      <c r="BH32" s="88">
        <v>0</v>
      </c>
      <c r="BI32" s="88">
        <v>0</v>
      </c>
      <c r="BJ32" s="88">
        <v>0</v>
      </c>
      <c r="BK32" s="88">
        <v>0</v>
      </c>
    </row>
    <row r="33" spans="1:63">
      <c r="A33" s="8" t="s">
        <v>75</v>
      </c>
      <c r="B33" s="80">
        <v>18.872</v>
      </c>
      <c r="C33" s="23"/>
      <c r="D33" s="23"/>
      <c r="E33" s="23"/>
      <c r="F33" s="23"/>
      <c r="G33" s="23"/>
      <c r="H33" s="23"/>
      <c r="I33" s="23"/>
      <c r="J33" s="23">
        <v>6.1267902481104981</v>
      </c>
      <c r="K33" s="25">
        <f t="shared" si="4"/>
        <v>6.1267902481104981</v>
      </c>
      <c r="L33" s="24">
        <f t="shared" si="5"/>
        <v>9.6905399090947704</v>
      </c>
      <c r="M33" s="81">
        <f t="shared" si="6"/>
        <v>15.817330157205269</v>
      </c>
      <c r="O33" s="78">
        <f t="shared" si="7"/>
        <v>-6.1267902481104981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6.1267902481104981</v>
      </c>
      <c r="T33">
        <v>32</v>
      </c>
      <c r="U33" s="87">
        <f>IFERROR(-HLOOKUP($U$1,IEX!$W$2:$BH$98,T33,FALSE),0)</f>
        <v>0</v>
      </c>
      <c r="V33" s="88">
        <f t="shared" si="8"/>
        <v>9.6905399090947704</v>
      </c>
      <c r="W33" s="94"/>
      <c r="X33" s="88">
        <v>0</v>
      </c>
      <c r="Y33" s="88">
        <v>0.25528292700460409</v>
      </c>
      <c r="Z33" s="88">
        <v>0.30633951240552487</v>
      </c>
      <c r="AA33" s="88">
        <v>0.45950926860828734</v>
      </c>
      <c r="AB33" s="88">
        <v>1.0211317080184164</v>
      </c>
      <c r="AC33" s="88">
        <v>0.43908663444791901</v>
      </c>
      <c r="AD33" s="88">
        <v>0.41866400028755069</v>
      </c>
      <c r="AE33" s="88">
        <v>0.35739609780644571</v>
      </c>
      <c r="AF33" s="88">
        <v>0.40845268320736655</v>
      </c>
      <c r="AG33" s="88">
        <v>0.40845268320736655</v>
      </c>
      <c r="AH33" s="88">
        <v>0.30633951240552487</v>
      </c>
      <c r="AI33" s="88">
        <v>0.30633951240552487</v>
      </c>
      <c r="AJ33" s="88">
        <v>0.25528292700460409</v>
      </c>
      <c r="AK33" s="88">
        <v>1.123244878820258</v>
      </c>
      <c r="AL33" s="88">
        <v>1.0211317080184164</v>
      </c>
      <c r="AM33" s="88">
        <v>0.61267902481104974</v>
      </c>
      <c r="AN33" s="88">
        <v>0.45950926860828734</v>
      </c>
      <c r="AO33" s="88">
        <v>0.61267902481104974</v>
      </c>
      <c r="AP33" s="88">
        <v>0.51056585400920818</v>
      </c>
      <c r="AQ33" s="88">
        <v>0.40845268320736655</v>
      </c>
      <c r="AR33" s="88">
        <v>0.30633951240552487</v>
      </c>
      <c r="AS33" s="88">
        <v>0.30633951240552487</v>
      </c>
      <c r="AT33" s="88">
        <v>0.53098848816957656</v>
      </c>
      <c r="AU33" s="88">
        <v>0.25528292700460409</v>
      </c>
      <c r="AV33" s="88">
        <v>0.30633951240552487</v>
      </c>
      <c r="AW33" s="88">
        <v>0.40845268320736655</v>
      </c>
      <c r="AX33" s="88">
        <v>0</v>
      </c>
      <c r="AY33" s="88">
        <v>0</v>
      </c>
      <c r="AZ33" s="88">
        <v>0</v>
      </c>
      <c r="BA33" s="88">
        <v>0</v>
      </c>
      <c r="BB33" s="88">
        <v>0</v>
      </c>
      <c r="BC33" s="88">
        <v>0</v>
      </c>
      <c r="BD33" s="88">
        <v>0</v>
      </c>
      <c r="BE33" s="88">
        <v>0</v>
      </c>
      <c r="BF33" s="88">
        <v>0</v>
      </c>
      <c r="BG33" s="88">
        <v>0</v>
      </c>
      <c r="BH33" s="88">
        <v>0</v>
      </c>
      <c r="BI33" s="88">
        <v>0</v>
      </c>
      <c r="BJ33" s="88">
        <v>0</v>
      </c>
      <c r="BK33" s="88">
        <v>0</v>
      </c>
    </row>
    <row r="34" spans="1:63">
      <c r="A34" s="8" t="s">
        <v>76</v>
      </c>
      <c r="B34" s="80">
        <v>18.760000000000002</v>
      </c>
      <c r="C34" s="23"/>
      <c r="D34" s="23"/>
      <c r="E34" s="23"/>
      <c r="F34" s="23"/>
      <c r="G34" s="23"/>
      <c r="H34" s="23"/>
      <c r="I34" s="23"/>
      <c r="J34" s="23">
        <v>6.1267902481104981</v>
      </c>
      <c r="K34" s="25">
        <f t="shared" si="4"/>
        <v>6.1267902481104981</v>
      </c>
      <c r="L34" s="24">
        <f t="shared" si="5"/>
        <v>9.6905399090947704</v>
      </c>
      <c r="M34" s="81">
        <f t="shared" si="6"/>
        <v>15.817330157205269</v>
      </c>
      <c r="O34" s="78">
        <f t="shared" si="7"/>
        <v>-6.1267902481104981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6.1267902481104981</v>
      </c>
      <c r="T34">
        <v>33</v>
      </c>
      <c r="U34" s="87">
        <f>IFERROR(-HLOOKUP($U$1,IEX!$W$2:$BH$98,T34,FALSE),0)</f>
        <v>0</v>
      </c>
      <c r="V34" s="88">
        <f t="shared" si="8"/>
        <v>9.6905399090947704</v>
      </c>
      <c r="W34" s="94"/>
      <c r="X34" s="88">
        <v>0</v>
      </c>
      <c r="Y34" s="88">
        <v>0.25528292700460409</v>
      </c>
      <c r="Z34" s="88">
        <v>0.30633951240552487</v>
      </c>
      <c r="AA34" s="88">
        <v>0.45950926860828734</v>
      </c>
      <c r="AB34" s="88">
        <v>1.0211317080184164</v>
      </c>
      <c r="AC34" s="88">
        <v>0.43908663444791901</v>
      </c>
      <c r="AD34" s="88">
        <v>0.41866400028755069</v>
      </c>
      <c r="AE34" s="88">
        <v>0.35739609780644571</v>
      </c>
      <c r="AF34" s="88">
        <v>0.40845268320736655</v>
      </c>
      <c r="AG34" s="88">
        <v>0.40845268320736655</v>
      </c>
      <c r="AH34" s="88">
        <v>0.30633951240552487</v>
      </c>
      <c r="AI34" s="88">
        <v>0.30633951240552487</v>
      </c>
      <c r="AJ34" s="88">
        <v>0.25528292700460409</v>
      </c>
      <c r="AK34" s="88">
        <v>1.123244878820258</v>
      </c>
      <c r="AL34" s="88">
        <v>1.0211317080184164</v>
      </c>
      <c r="AM34" s="88">
        <v>0.61267902481104974</v>
      </c>
      <c r="AN34" s="88">
        <v>0.45950926860828734</v>
      </c>
      <c r="AO34" s="88">
        <v>0.61267902481104974</v>
      </c>
      <c r="AP34" s="88">
        <v>0.51056585400920818</v>
      </c>
      <c r="AQ34" s="88">
        <v>0.40845268320736655</v>
      </c>
      <c r="AR34" s="88">
        <v>0.30633951240552487</v>
      </c>
      <c r="AS34" s="88">
        <v>0.30633951240552487</v>
      </c>
      <c r="AT34" s="88">
        <v>0.53098848816957656</v>
      </c>
      <c r="AU34" s="88">
        <v>0.25528292700460409</v>
      </c>
      <c r="AV34" s="88">
        <v>0.30633951240552487</v>
      </c>
      <c r="AW34" s="88">
        <v>0.40845268320736655</v>
      </c>
      <c r="AX34" s="88">
        <v>0</v>
      </c>
      <c r="AY34" s="88">
        <v>0</v>
      </c>
      <c r="AZ34" s="88">
        <v>0</v>
      </c>
      <c r="BA34" s="88">
        <v>0</v>
      </c>
      <c r="BB34" s="88">
        <v>0</v>
      </c>
      <c r="BC34" s="88">
        <v>0</v>
      </c>
      <c r="BD34" s="88">
        <v>0</v>
      </c>
      <c r="BE34" s="88">
        <v>0</v>
      </c>
      <c r="BF34" s="88">
        <v>0</v>
      </c>
      <c r="BG34" s="88">
        <v>0</v>
      </c>
      <c r="BH34" s="88">
        <v>0</v>
      </c>
      <c r="BI34" s="88">
        <v>0</v>
      </c>
      <c r="BJ34" s="88">
        <v>0</v>
      </c>
      <c r="BK34" s="88">
        <v>0</v>
      </c>
    </row>
    <row r="35" spans="1:63">
      <c r="A35" s="8" t="s">
        <v>77</v>
      </c>
      <c r="B35" s="80">
        <v>18.452000000000002</v>
      </c>
      <c r="C35" s="23"/>
      <c r="D35" s="23"/>
      <c r="E35" s="23"/>
      <c r="F35" s="23"/>
      <c r="G35" s="23"/>
      <c r="H35" s="23"/>
      <c r="I35" s="23"/>
      <c r="J35" s="23">
        <v>6.1267902481104981</v>
      </c>
      <c r="K35" s="25">
        <f t="shared" si="4"/>
        <v>6.1267902481104981</v>
      </c>
      <c r="L35" s="24">
        <f t="shared" si="5"/>
        <v>9.6905399090947704</v>
      </c>
      <c r="M35" s="81">
        <f t="shared" si="6"/>
        <v>15.817330157205269</v>
      </c>
      <c r="O35" s="78">
        <f t="shared" si="7"/>
        <v>-6.1267902481104981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6.1267902481104981</v>
      </c>
      <c r="T35">
        <v>34</v>
      </c>
      <c r="U35" s="87">
        <f>IFERROR(-HLOOKUP($U$1,IEX!$W$2:$BH$98,T35,FALSE),0)</f>
        <v>0</v>
      </c>
      <c r="V35" s="88">
        <f t="shared" si="8"/>
        <v>9.6905399090947704</v>
      </c>
      <c r="W35" s="94"/>
      <c r="X35" s="88">
        <v>0</v>
      </c>
      <c r="Y35" s="88">
        <v>0.25528292700460409</v>
      </c>
      <c r="Z35" s="88">
        <v>0.30633951240552487</v>
      </c>
      <c r="AA35" s="88">
        <v>0.45950926860828734</v>
      </c>
      <c r="AB35" s="88">
        <v>1.0211317080184164</v>
      </c>
      <c r="AC35" s="88">
        <v>0.43908663444791901</v>
      </c>
      <c r="AD35" s="88">
        <v>0.41866400028755069</v>
      </c>
      <c r="AE35" s="88">
        <v>0.35739609780644571</v>
      </c>
      <c r="AF35" s="88">
        <v>0.40845268320736655</v>
      </c>
      <c r="AG35" s="88">
        <v>0.40845268320736655</v>
      </c>
      <c r="AH35" s="88">
        <v>0.30633951240552487</v>
      </c>
      <c r="AI35" s="88">
        <v>0.30633951240552487</v>
      </c>
      <c r="AJ35" s="88">
        <v>0.25528292700460409</v>
      </c>
      <c r="AK35" s="88">
        <v>1.123244878820258</v>
      </c>
      <c r="AL35" s="88">
        <v>1.0211317080184164</v>
      </c>
      <c r="AM35" s="88">
        <v>0.61267902481104974</v>
      </c>
      <c r="AN35" s="88">
        <v>0.45950926860828734</v>
      </c>
      <c r="AO35" s="88">
        <v>0.61267902481104974</v>
      </c>
      <c r="AP35" s="88">
        <v>0.51056585400920818</v>
      </c>
      <c r="AQ35" s="88">
        <v>0.40845268320736655</v>
      </c>
      <c r="AR35" s="88">
        <v>0.30633951240552487</v>
      </c>
      <c r="AS35" s="88">
        <v>0.30633951240552487</v>
      </c>
      <c r="AT35" s="88">
        <v>0.53098848816957656</v>
      </c>
      <c r="AU35" s="88">
        <v>0.25528292700460409</v>
      </c>
      <c r="AV35" s="88">
        <v>0.30633951240552487</v>
      </c>
      <c r="AW35" s="88">
        <v>0.40845268320736655</v>
      </c>
      <c r="AX35" s="88">
        <v>0</v>
      </c>
      <c r="AY35" s="88">
        <v>0</v>
      </c>
      <c r="AZ35" s="88">
        <v>0</v>
      </c>
      <c r="BA35" s="88">
        <v>0</v>
      </c>
      <c r="BB35" s="88">
        <v>0</v>
      </c>
      <c r="BC35" s="88">
        <v>0</v>
      </c>
      <c r="BD35" s="88">
        <v>0</v>
      </c>
      <c r="BE35" s="88">
        <v>0</v>
      </c>
      <c r="BF35" s="88">
        <v>0</v>
      </c>
      <c r="BG35" s="88">
        <v>0</v>
      </c>
      <c r="BH35" s="88">
        <v>0</v>
      </c>
      <c r="BI35" s="88">
        <v>0</v>
      </c>
      <c r="BJ35" s="88">
        <v>0</v>
      </c>
      <c r="BK35" s="88">
        <v>0</v>
      </c>
    </row>
    <row r="36" spans="1:63">
      <c r="A36" s="8" t="s">
        <v>78</v>
      </c>
      <c r="B36" s="80">
        <v>18.431999999999999</v>
      </c>
      <c r="C36" s="23"/>
      <c r="D36" s="23"/>
      <c r="E36" s="23"/>
      <c r="F36" s="23"/>
      <c r="G36" s="23"/>
      <c r="H36" s="23"/>
      <c r="I36" s="23"/>
      <c r="J36" s="23">
        <v>6.1267902481104981</v>
      </c>
      <c r="K36" s="25">
        <f t="shared" si="4"/>
        <v>6.1267902481104981</v>
      </c>
      <c r="L36" s="24">
        <f t="shared" si="5"/>
        <v>9.6905399090947704</v>
      </c>
      <c r="M36" s="81">
        <f t="shared" si="6"/>
        <v>15.817330157205269</v>
      </c>
      <c r="O36" s="78">
        <f t="shared" si="7"/>
        <v>-6.1267902481104981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6.1267902481104981</v>
      </c>
      <c r="T36">
        <v>35</v>
      </c>
      <c r="U36" s="87">
        <f>IFERROR(-HLOOKUP($U$1,IEX!$W$2:$BH$98,T36,FALSE),0)</f>
        <v>0</v>
      </c>
      <c r="V36" s="88">
        <f t="shared" si="8"/>
        <v>9.6905399090947704</v>
      </c>
      <c r="W36" s="94"/>
      <c r="X36" s="88">
        <v>0</v>
      </c>
      <c r="Y36" s="88">
        <v>0.25528292700460409</v>
      </c>
      <c r="Z36" s="88">
        <v>0.30633951240552487</v>
      </c>
      <c r="AA36" s="88">
        <v>0.45950926860828734</v>
      </c>
      <c r="AB36" s="88">
        <v>1.0211317080184164</v>
      </c>
      <c r="AC36" s="88">
        <v>0.43908663444791901</v>
      </c>
      <c r="AD36" s="88">
        <v>0.41866400028755069</v>
      </c>
      <c r="AE36" s="88">
        <v>0.35739609780644571</v>
      </c>
      <c r="AF36" s="88">
        <v>0.40845268320736655</v>
      </c>
      <c r="AG36" s="88">
        <v>0.40845268320736655</v>
      </c>
      <c r="AH36" s="88">
        <v>0.30633951240552487</v>
      </c>
      <c r="AI36" s="88">
        <v>0.30633951240552487</v>
      </c>
      <c r="AJ36" s="88">
        <v>0.25528292700460409</v>
      </c>
      <c r="AK36" s="88">
        <v>1.123244878820258</v>
      </c>
      <c r="AL36" s="88">
        <v>1.0211317080184164</v>
      </c>
      <c r="AM36" s="88">
        <v>0.61267902481104974</v>
      </c>
      <c r="AN36" s="88">
        <v>0.45950926860828734</v>
      </c>
      <c r="AO36" s="88">
        <v>0.61267902481104974</v>
      </c>
      <c r="AP36" s="88">
        <v>0.51056585400920818</v>
      </c>
      <c r="AQ36" s="88">
        <v>0.40845268320736655</v>
      </c>
      <c r="AR36" s="88">
        <v>0.30633951240552487</v>
      </c>
      <c r="AS36" s="88">
        <v>0.30633951240552487</v>
      </c>
      <c r="AT36" s="88">
        <v>0.53098848816957656</v>
      </c>
      <c r="AU36" s="88">
        <v>0.25528292700460409</v>
      </c>
      <c r="AV36" s="88">
        <v>0.30633951240552487</v>
      </c>
      <c r="AW36" s="88">
        <v>0.40845268320736655</v>
      </c>
      <c r="AX36" s="88">
        <v>0</v>
      </c>
      <c r="AY36" s="88">
        <v>0</v>
      </c>
      <c r="AZ36" s="88">
        <v>0</v>
      </c>
      <c r="BA36" s="88">
        <v>0</v>
      </c>
      <c r="BB36" s="88">
        <v>0</v>
      </c>
      <c r="BC36" s="88">
        <v>0</v>
      </c>
      <c r="BD36" s="88">
        <v>0</v>
      </c>
      <c r="BE36" s="88">
        <v>0</v>
      </c>
      <c r="BF36" s="88">
        <v>0</v>
      </c>
      <c r="BG36" s="88">
        <v>0</v>
      </c>
      <c r="BH36" s="88">
        <v>0</v>
      </c>
      <c r="BI36" s="88">
        <v>0</v>
      </c>
      <c r="BJ36" s="88">
        <v>0</v>
      </c>
      <c r="BK36" s="88">
        <v>0</v>
      </c>
    </row>
    <row r="37" spans="1:63">
      <c r="A37" s="8" t="s">
        <v>79</v>
      </c>
      <c r="B37" s="80">
        <v>18.72</v>
      </c>
      <c r="C37" s="23"/>
      <c r="D37" s="23"/>
      <c r="E37" s="23"/>
      <c r="F37" s="23"/>
      <c r="G37" s="23"/>
      <c r="H37" s="23"/>
      <c r="I37" s="23"/>
      <c r="J37" s="23">
        <v>6.1267902481104981</v>
      </c>
      <c r="K37" s="25">
        <f t="shared" si="4"/>
        <v>6.1267902481104981</v>
      </c>
      <c r="L37" s="24">
        <f t="shared" si="5"/>
        <v>9.6905399090947704</v>
      </c>
      <c r="M37" s="81">
        <f t="shared" si="6"/>
        <v>15.817330157205269</v>
      </c>
      <c r="O37" s="78">
        <f t="shared" si="7"/>
        <v>-6.1267902481104981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6.1267902481104981</v>
      </c>
      <c r="T37">
        <v>36</v>
      </c>
      <c r="U37" s="87">
        <f>IFERROR(-HLOOKUP($U$1,IEX!$W$2:$BH$98,T37,FALSE),0)</f>
        <v>0</v>
      </c>
      <c r="V37" s="88">
        <f t="shared" si="8"/>
        <v>9.6905399090947704</v>
      </c>
      <c r="W37" s="94"/>
      <c r="X37" s="88">
        <v>0</v>
      </c>
      <c r="Y37" s="88">
        <v>0.25528292700460409</v>
      </c>
      <c r="Z37" s="88">
        <v>0.30633951240552487</v>
      </c>
      <c r="AA37" s="88">
        <v>0.45950926860828734</v>
      </c>
      <c r="AB37" s="88">
        <v>1.0211317080184164</v>
      </c>
      <c r="AC37" s="88">
        <v>0.43908663444791901</v>
      </c>
      <c r="AD37" s="88">
        <v>0.41866400028755069</v>
      </c>
      <c r="AE37" s="88">
        <v>0.35739609780644571</v>
      </c>
      <c r="AF37" s="88">
        <v>0.40845268320736655</v>
      </c>
      <c r="AG37" s="88">
        <v>0.40845268320736655</v>
      </c>
      <c r="AH37" s="88">
        <v>0.30633951240552487</v>
      </c>
      <c r="AI37" s="88">
        <v>0.30633951240552487</v>
      </c>
      <c r="AJ37" s="88">
        <v>0.25528292700460409</v>
      </c>
      <c r="AK37" s="88">
        <v>1.123244878820258</v>
      </c>
      <c r="AL37" s="88">
        <v>1.0211317080184164</v>
      </c>
      <c r="AM37" s="88">
        <v>0.61267902481104974</v>
      </c>
      <c r="AN37" s="88">
        <v>0.45950926860828734</v>
      </c>
      <c r="AO37" s="88">
        <v>0.61267902481104974</v>
      </c>
      <c r="AP37" s="88">
        <v>0.51056585400920818</v>
      </c>
      <c r="AQ37" s="88">
        <v>0.40845268320736655</v>
      </c>
      <c r="AR37" s="88">
        <v>0.30633951240552487</v>
      </c>
      <c r="AS37" s="88">
        <v>0.30633951240552487</v>
      </c>
      <c r="AT37" s="88">
        <v>0.53098848816957656</v>
      </c>
      <c r="AU37" s="88">
        <v>0.25528292700460409</v>
      </c>
      <c r="AV37" s="88">
        <v>0.30633951240552487</v>
      </c>
      <c r="AW37" s="88">
        <v>0.40845268320736655</v>
      </c>
      <c r="AX37" s="88">
        <v>0</v>
      </c>
      <c r="AY37" s="88">
        <v>0</v>
      </c>
      <c r="AZ37" s="88">
        <v>0</v>
      </c>
      <c r="BA37" s="88">
        <v>0</v>
      </c>
      <c r="BB37" s="88">
        <v>0</v>
      </c>
      <c r="BC37" s="88">
        <v>0</v>
      </c>
      <c r="BD37" s="88">
        <v>0</v>
      </c>
      <c r="BE37" s="88">
        <v>0</v>
      </c>
      <c r="BF37" s="88">
        <v>0</v>
      </c>
      <c r="BG37" s="88">
        <v>0</v>
      </c>
      <c r="BH37" s="88">
        <v>0</v>
      </c>
      <c r="BI37" s="88">
        <v>0</v>
      </c>
      <c r="BJ37" s="88">
        <v>0</v>
      </c>
      <c r="BK37" s="88">
        <v>0</v>
      </c>
    </row>
    <row r="38" spans="1:63">
      <c r="A38" s="8" t="s">
        <v>80</v>
      </c>
      <c r="B38" s="80">
        <v>18.72</v>
      </c>
      <c r="C38" s="23"/>
      <c r="D38" s="23"/>
      <c r="E38" s="23"/>
      <c r="F38" s="23"/>
      <c r="G38" s="23"/>
      <c r="H38" s="23"/>
      <c r="I38" s="23"/>
      <c r="J38" s="23">
        <v>6.1267902481104981</v>
      </c>
      <c r="K38" s="25">
        <f t="shared" si="4"/>
        <v>6.1267902481104981</v>
      </c>
      <c r="L38" s="24">
        <f t="shared" si="5"/>
        <v>9.6905399090947704</v>
      </c>
      <c r="M38" s="81">
        <f t="shared" si="6"/>
        <v>15.817330157205269</v>
      </c>
      <c r="O38" s="78">
        <f t="shared" si="7"/>
        <v>-6.1267902481104981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6.1267902481104981</v>
      </c>
      <c r="T38">
        <v>37</v>
      </c>
      <c r="U38" s="87">
        <f>IFERROR(-HLOOKUP($U$1,IEX!$W$2:$BH$98,T38,FALSE),0)</f>
        <v>0</v>
      </c>
      <c r="V38" s="88">
        <f t="shared" si="8"/>
        <v>9.6905399090947704</v>
      </c>
      <c r="W38" s="94"/>
      <c r="X38" s="88">
        <v>0</v>
      </c>
      <c r="Y38" s="88">
        <v>0.25528292700460409</v>
      </c>
      <c r="Z38" s="88">
        <v>0.30633951240552487</v>
      </c>
      <c r="AA38" s="88">
        <v>0.45950926860828734</v>
      </c>
      <c r="AB38" s="88">
        <v>1.0211317080184164</v>
      </c>
      <c r="AC38" s="88">
        <v>0.43908663444791901</v>
      </c>
      <c r="AD38" s="88">
        <v>0.41866400028755069</v>
      </c>
      <c r="AE38" s="88">
        <v>0.35739609780644571</v>
      </c>
      <c r="AF38" s="88">
        <v>0.40845268320736655</v>
      </c>
      <c r="AG38" s="88">
        <v>0.40845268320736655</v>
      </c>
      <c r="AH38" s="88">
        <v>0.30633951240552487</v>
      </c>
      <c r="AI38" s="88">
        <v>0.30633951240552487</v>
      </c>
      <c r="AJ38" s="88">
        <v>0.25528292700460409</v>
      </c>
      <c r="AK38" s="88">
        <v>1.123244878820258</v>
      </c>
      <c r="AL38" s="88">
        <v>1.0211317080184164</v>
      </c>
      <c r="AM38" s="88">
        <v>0.61267902481104974</v>
      </c>
      <c r="AN38" s="88">
        <v>0.45950926860828734</v>
      </c>
      <c r="AO38" s="88">
        <v>0.61267902481104974</v>
      </c>
      <c r="AP38" s="88">
        <v>0.51056585400920818</v>
      </c>
      <c r="AQ38" s="88">
        <v>0.40845268320736655</v>
      </c>
      <c r="AR38" s="88">
        <v>0.30633951240552487</v>
      </c>
      <c r="AS38" s="88">
        <v>0.30633951240552487</v>
      </c>
      <c r="AT38" s="88">
        <v>0.53098848816957656</v>
      </c>
      <c r="AU38" s="88">
        <v>0.25528292700460409</v>
      </c>
      <c r="AV38" s="88">
        <v>0.30633951240552487</v>
      </c>
      <c r="AW38" s="88">
        <v>0.40845268320736655</v>
      </c>
      <c r="AX38" s="88">
        <v>0</v>
      </c>
      <c r="AY38" s="88">
        <v>0</v>
      </c>
      <c r="AZ38" s="88">
        <v>0</v>
      </c>
      <c r="BA38" s="88">
        <v>0</v>
      </c>
      <c r="BB38" s="88">
        <v>0</v>
      </c>
      <c r="BC38" s="88">
        <v>0</v>
      </c>
      <c r="BD38" s="88">
        <v>0</v>
      </c>
      <c r="BE38" s="88">
        <v>0</v>
      </c>
      <c r="BF38" s="88">
        <v>0</v>
      </c>
      <c r="BG38" s="88">
        <v>0</v>
      </c>
      <c r="BH38" s="88">
        <v>0</v>
      </c>
      <c r="BI38" s="88">
        <v>0</v>
      </c>
      <c r="BJ38" s="88">
        <v>0</v>
      </c>
      <c r="BK38" s="88">
        <v>0</v>
      </c>
    </row>
    <row r="39" spans="1:63">
      <c r="A39" s="8" t="s">
        <v>81</v>
      </c>
      <c r="B39" s="80">
        <v>18.68</v>
      </c>
      <c r="C39" s="23"/>
      <c r="D39" s="23"/>
      <c r="E39" s="23"/>
      <c r="F39" s="23"/>
      <c r="G39" s="23"/>
      <c r="H39" s="23"/>
      <c r="I39" s="23"/>
      <c r="J39" s="23">
        <v>6.1267902481104981</v>
      </c>
      <c r="K39" s="25">
        <f t="shared" si="4"/>
        <v>6.1267902481104981</v>
      </c>
      <c r="L39" s="24">
        <f t="shared" si="5"/>
        <v>9.6905399090947704</v>
      </c>
      <c r="M39" s="81">
        <f t="shared" si="6"/>
        <v>15.817330157205269</v>
      </c>
      <c r="O39" s="78">
        <f t="shared" si="7"/>
        <v>-6.1267902481104981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6.1267902481104981</v>
      </c>
      <c r="T39">
        <v>38</v>
      </c>
      <c r="U39" s="87">
        <f>IFERROR(-HLOOKUP($U$1,IEX!$W$2:$BH$98,T39,FALSE),0)</f>
        <v>0</v>
      </c>
      <c r="V39" s="88">
        <f t="shared" si="8"/>
        <v>9.6905399090947704</v>
      </c>
      <c r="W39" s="94"/>
      <c r="X39" s="88">
        <v>0</v>
      </c>
      <c r="Y39" s="88">
        <v>0.25528292700460409</v>
      </c>
      <c r="Z39" s="88">
        <v>0.30633951240552487</v>
      </c>
      <c r="AA39" s="88">
        <v>0.45950926860828734</v>
      </c>
      <c r="AB39" s="88">
        <v>1.0211317080184164</v>
      </c>
      <c r="AC39" s="88">
        <v>0.43908663444791901</v>
      </c>
      <c r="AD39" s="88">
        <v>0.41866400028755069</v>
      </c>
      <c r="AE39" s="88">
        <v>0.35739609780644571</v>
      </c>
      <c r="AF39" s="88">
        <v>0.40845268320736655</v>
      </c>
      <c r="AG39" s="88">
        <v>0.40845268320736655</v>
      </c>
      <c r="AH39" s="88">
        <v>0.30633951240552487</v>
      </c>
      <c r="AI39" s="88">
        <v>0.30633951240552487</v>
      </c>
      <c r="AJ39" s="88">
        <v>0.25528292700460409</v>
      </c>
      <c r="AK39" s="88">
        <v>1.123244878820258</v>
      </c>
      <c r="AL39" s="88">
        <v>1.0211317080184164</v>
      </c>
      <c r="AM39" s="88">
        <v>0.61267902481104974</v>
      </c>
      <c r="AN39" s="88">
        <v>0.45950926860828734</v>
      </c>
      <c r="AO39" s="88">
        <v>0.61267902481104974</v>
      </c>
      <c r="AP39" s="88">
        <v>0.51056585400920818</v>
      </c>
      <c r="AQ39" s="88">
        <v>0.40845268320736655</v>
      </c>
      <c r="AR39" s="88">
        <v>0.30633951240552487</v>
      </c>
      <c r="AS39" s="88">
        <v>0.30633951240552487</v>
      </c>
      <c r="AT39" s="88">
        <v>0.53098848816957656</v>
      </c>
      <c r="AU39" s="88">
        <v>0.25528292700460409</v>
      </c>
      <c r="AV39" s="88">
        <v>0.30633951240552487</v>
      </c>
      <c r="AW39" s="88">
        <v>0.40845268320736655</v>
      </c>
      <c r="AX39" s="88">
        <v>0</v>
      </c>
      <c r="AY39" s="88">
        <v>0</v>
      </c>
      <c r="AZ39" s="88">
        <v>0</v>
      </c>
      <c r="BA39" s="88">
        <v>0</v>
      </c>
      <c r="BB39" s="88">
        <v>0</v>
      </c>
      <c r="BC39" s="88">
        <v>0</v>
      </c>
      <c r="BD39" s="88">
        <v>0</v>
      </c>
      <c r="BE39" s="88">
        <v>0</v>
      </c>
      <c r="BF39" s="88">
        <v>0</v>
      </c>
      <c r="BG39" s="88">
        <v>0</v>
      </c>
      <c r="BH39" s="88">
        <v>0</v>
      </c>
      <c r="BI39" s="88">
        <v>0</v>
      </c>
      <c r="BJ39" s="88">
        <v>0</v>
      </c>
      <c r="BK39" s="88">
        <v>0</v>
      </c>
    </row>
    <row r="40" spans="1:63">
      <c r="A40" s="8" t="s">
        <v>82</v>
      </c>
      <c r="B40" s="80">
        <v>18.411999999999999</v>
      </c>
      <c r="C40" s="23"/>
      <c r="D40" s="23"/>
      <c r="E40" s="23"/>
      <c r="F40" s="23"/>
      <c r="G40" s="23"/>
      <c r="H40" s="23"/>
      <c r="I40" s="23"/>
      <c r="J40" s="23">
        <v>6.1267902481104981</v>
      </c>
      <c r="K40" s="25">
        <f t="shared" si="4"/>
        <v>6.1267902481104981</v>
      </c>
      <c r="L40" s="24">
        <f t="shared" si="5"/>
        <v>9.6905399090947704</v>
      </c>
      <c r="M40" s="81">
        <f t="shared" si="6"/>
        <v>15.817330157205269</v>
      </c>
      <c r="O40" s="78">
        <f t="shared" si="7"/>
        <v>-6.1267902481104981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6.1267902481104981</v>
      </c>
      <c r="T40">
        <v>39</v>
      </c>
      <c r="U40" s="87">
        <f>IFERROR(-HLOOKUP($U$1,IEX!$W$2:$BH$98,T40,FALSE),0)</f>
        <v>0</v>
      </c>
      <c r="V40" s="88">
        <f t="shared" si="8"/>
        <v>9.6905399090947704</v>
      </c>
      <c r="W40" s="94"/>
      <c r="X40" s="88">
        <v>0</v>
      </c>
      <c r="Y40" s="88">
        <v>0.25528292700460409</v>
      </c>
      <c r="Z40" s="88">
        <v>0.30633951240552487</v>
      </c>
      <c r="AA40" s="88">
        <v>0.45950926860828734</v>
      </c>
      <c r="AB40" s="88">
        <v>1.0211317080184164</v>
      </c>
      <c r="AC40" s="88">
        <v>0.43908663444791901</v>
      </c>
      <c r="AD40" s="88">
        <v>0.41866400028755069</v>
      </c>
      <c r="AE40" s="88">
        <v>0.35739609780644571</v>
      </c>
      <c r="AF40" s="88">
        <v>0.40845268320736655</v>
      </c>
      <c r="AG40" s="88">
        <v>0.40845268320736655</v>
      </c>
      <c r="AH40" s="88">
        <v>0.30633951240552487</v>
      </c>
      <c r="AI40" s="88">
        <v>0.30633951240552487</v>
      </c>
      <c r="AJ40" s="88">
        <v>0.25528292700460409</v>
      </c>
      <c r="AK40" s="88">
        <v>1.123244878820258</v>
      </c>
      <c r="AL40" s="88">
        <v>1.0211317080184164</v>
      </c>
      <c r="AM40" s="88">
        <v>0.61267902481104974</v>
      </c>
      <c r="AN40" s="88">
        <v>0.45950926860828734</v>
      </c>
      <c r="AO40" s="88">
        <v>0.61267902481104974</v>
      </c>
      <c r="AP40" s="88">
        <v>0.51056585400920818</v>
      </c>
      <c r="AQ40" s="88">
        <v>0.40845268320736655</v>
      </c>
      <c r="AR40" s="88">
        <v>0.30633951240552487</v>
      </c>
      <c r="AS40" s="88">
        <v>0.30633951240552487</v>
      </c>
      <c r="AT40" s="88">
        <v>0.53098848816957656</v>
      </c>
      <c r="AU40" s="88">
        <v>0.25528292700460409</v>
      </c>
      <c r="AV40" s="88">
        <v>0.30633951240552487</v>
      </c>
      <c r="AW40" s="88">
        <v>0.40845268320736655</v>
      </c>
      <c r="AX40" s="88">
        <v>0</v>
      </c>
      <c r="AY40" s="88">
        <v>0</v>
      </c>
      <c r="AZ40" s="88">
        <v>0</v>
      </c>
      <c r="BA40" s="88">
        <v>0</v>
      </c>
      <c r="BB40" s="88">
        <v>0</v>
      </c>
      <c r="BC40" s="88">
        <v>0</v>
      </c>
      <c r="BD40" s="88">
        <v>0</v>
      </c>
      <c r="BE40" s="88">
        <v>0</v>
      </c>
      <c r="BF40" s="88">
        <v>0</v>
      </c>
      <c r="BG40" s="88">
        <v>0</v>
      </c>
      <c r="BH40" s="88">
        <v>0</v>
      </c>
      <c r="BI40" s="88">
        <v>0</v>
      </c>
      <c r="BJ40" s="88">
        <v>0</v>
      </c>
      <c r="BK40" s="88">
        <v>0</v>
      </c>
    </row>
    <row r="41" spans="1:63">
      <c r="A41" s="8" t="s">
        <v>83</v>
      </c>
      <c r="B41" s="80">
        <v>18.739999999999998</v>
      </c>
      <c r="C41" s="23"/>
      <c r="D41" s="23"/>
      <c r="E41" s="23"/>
      <c r="F41" s="23"/>
      <c r="G41" s="23"/>
      <c r="H41" s="23"/>
      <c r="I41" s="23"/>
      <c r="J41" s="23">
        <v>6.1267902481104981</v>
      </c>
      <c r="K41" s="25">
        <f t="shared" si="4"/>
        <v>6.1267902481104981</v>
      </c>
      <c r="L41" s="24">
        <f t="shared" si="5"/>
        <v>9.6905399090947704</v>
      </c>
      <c r="M41" s="81">
        <f t="shared" si="6"/>
        <v>15.817330157205269</v>
      </c>
      <c r="O41" s="78">
        <f t="shared" si="7"/>
        <v>-6.1267902481104981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6.1267902481104981</v>
      </c>
      <c r="T41">
        <v>40</v>
      </c>
      <c r="U41" s="87">
        <f>IFERROR(-HLOOKUP($U$1,IEX!$W$2:$BH$98,T41,FALSE),0)</f>
        <v>0</v>
      </c>
      <c r="V41" s="88">
        <f t="shared" si="8"/>
        <v>9.6905399090947704</v>
      </c>
      <c r="W41" s="94"/>
      <c r="X41" s="88">
        <v>0</v>
      </c>
      <c r="Y41" s="88">
        <v>0.25528292700460409</v>
      </c>
      <c r="Z41" s="88">
        <v>0.30633951240552487</v>
      </c>
      <c r="AA41" s="88">
        <v>0.45950926860828734</v>
      </c>
      <c r="AB41" s="88">
        <v>1.0211317080184164</v>
      </c>
      <c r="AC41" s="88">
        <v>0.43908663444791901</v>
      </c>
      <c r="AD41" s="88">
        <v>0.41866400028755069</v>
      </c>
      <c r="AE41" s="88">
        <v>0.35739609780644571</v>
      </c>
      <c r="AF41" s="88">
        <v>0.40845268320736655</v>
      </c>
      <c r="AG41" s="88">
        <v>0.40845268320736655</v>
      </c>
      <c r="AH41" s="88">
        <v>0.30633951240552487</v>
      </c>
      <c r="AI41" s="88">
        <v>0.30633951240552487</v>
      </c>
      <c r="AJ41" s="88">
        <v>0.25528292700460409</v>
      </c>
      <c r="AK41" s="88">
        <v>1.123244878820258</v>
      </c>
      <c r="AL41" s="88">
        <v>1.0211317080184164</v>
      </c>
      <c r="AM41" s="88">
        <v>0.61267902481104974</v>
      </c>
      <c r="AN41" s="88">
        <v>0.45950926860828734</v>
      </c>
      <c r="AO41" s="88">
        <v>0.61267902481104974</v>
      </c>
      <c r="AP41" s="88">
        <v>0.51056585400920818</v>
      </c>
      <c r="AQ41" s="88">
        <v>0.40845268320736655</v>
      </c>
      <c r="AR41" s="88">
        <v>0.30633951240552487</v>
      </c>
      <c r="AS41" s="88">
        <v>0.30633951240552487</v>
      </c>
      <c r="AT41" s="88">
        <v>0.53098848816957656</v>
      </c>
      <c r="AU41" s="88">
        <v>0.25528292700460409</v>
      </c>
      <c r="AV41" s="88">
        <v>0.30633951240552487</v>
      </c>
      <c r="AW41" s="88">
        <v>0.40845268320736655</v>
      </c>
      <c r="AX41" s="88">
        <v>0</v>
      </c>
      <c r="AY41" s="88">
        <v>0</v>
      </c>
      <c r="AZ41" s="88">
        <v>0</v>
      </c>
      <c r="BA41" s="88">
        <v>0</v>
      </c>
      <c r="BB41" s="88">
        <v>0</v>
      </c>
      <c r="BC41" s="88">
        <v>0</v>
      </c>
      <c r="BD41" s="88">
        <v>0</v>
      </c>
      <c r="BE41" s="88">
        <v>0</v>
      </c>
      <c r="BF41" s="88">
        <v>0</v>
      </c>
      <c r="BG41" s="88">
        <v>0</v>
      </c>
      <c r="BH41" s="88">
        <v>0</v>
      </c>
      <c r="BI41" s="88">
        <v>0</v>
      </c>
      <c r="BJ41" s="88">
        <v>0</v>
      </c>
      <c r="BK41" s="88">
        <v>0</v>
      </c>
    </row>
    <row r="42" spans="1:63">
      <c r="A42" s="8" t="s">
        <v>84</v>
      </c>
      <c r="B42" s="80">
        <v>18.776</v>
      </c>
      <c r="C42" s="23"/>
      <c r="D42" s="23"/>
      <c r="E42" s="23"/>
      <c r="F42" s="23"/>
      <c r="G42" s="23"/>
      <c r="H42" s="23"/>
      <c r="I42" s="23"/>
      <c r="J42" s="23">
        <v>6.1267902481104981</v>
      </c>
      <c r="K42" s="25">
        <f t="shared" si="4"/>
        <v>6.1267902481104981</v>
      </c>
      <c r="L42" s="24">
        <f t="shared" si="5"/>
        <v>9.6905399090947704</v>
      </c>
      <c r="M42" s="81">
        <f t="shared" si="6"/>
        <v>15.817330157205269</v>
      </c>
      <c r="O42" s="78">
        <f t="shared" si="7"/>
        <v>-6.1267902481104981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6.1267902481104981</v>
      </c>
      <c r="T42">
        <v>41</v>
      </c>
      <c r="U42" s="87">
        <f>IFERROR(-HLOOKUP($U$1,IEX!$W$2:$BH$98,T42,FALSE),0)</f>
        <v>0</v>
      </c>
      <c r="V42" s="88">
        <f t="shared" si="8"/>
        <v>9.6905399090947704</v>
      </c>
      <c r="W42" s="94"/>
      <c r="X42" s="88">
        <v>0</v>
      </c>
      <c r="Y42" s="88">
        <v>0.25528292700460409</v>
      </c>
      <c r="Z42" s="88">
        <v>0.30633951240552487</v>
      </c>
      <c r="AA42" s="88">
        <v>0.45950926860828734</v>
      </c>
      <c r="AB42" s="88">
        <v>1.0211317080184164</v>
      </c>
      <c r="AC42" s="88">
        <v>0.43908663444791901</v>
      </c>
      <c r="AD42" s="88">
        <v>0.41866400028755069</v>
      </c>
      <c r="AE42" s="88">
        <v>0.35739609780644571</v>
      </c>
      <c r="AF42" s="88">
        <v>0.40845268320736655</v>
      </c>
      <c r="AG42" s="88">
        <v>0.40845268320736655</v>
      </c>
      <c r="AH42" s="88">
        <v>0.30633951240552487</v>
      </c>
      <c r="AI42" s="88">
        <v>0.30633951240552487</v>
      </c>
      <c r="AJ42" s="88">
        <v>0.25528292700460409</v>
      </c>
      <c r="AK42" s="88">
        <v>1.123244878820258</v>
      </c>
      <c r="AL42" s="88">
        <v>1.0211317080184164</v>
      </c>
      <c r="AM42" s="88">
        <v>0.61267902481104974</v>
      </c>
      <c r="AN42" s="88">
        <v>0.45950926860828734</v>
      </c>
      <c r="AO42" s="88">
        <v>0.61267902481104974</v>
      </c>
      <c r="AP42" s="88">
        <v>0.51056585400920818</v>
      </c>
      <c r="AQ42" s="88">
        <v>0.40845268320736655</v>
      </c>
      <c r="AR42" s="88">
        <v>0.30633951240552487</v>
      </c>
      <c r="AS42" s="88">
        <v>0.30633951240552487</v>
      </c>
      <c r="AT42" s="88">
        <v>0.53098848816957656</v>
      </c>
      <c r="AU42" s="88">
        <v>0.25528292700460409</v>
      </c>
      <c r="AV42" s="88">
        <v>0.30633951240552487</v>
      </c>
      <c r="AW42" s="88">
        <v>0.40845268320736655</v>
      </c>
      <c r="AX42" s="88">
        <v>0</v>
      </c>
      <c r="AY42" s="88">
        <v>0</v>
      </c>
      <c r="AZ42" s="88">
        <v>0</v>
      </c>
      <c r="BA42" s="88">
        <v>0</v>
      </c>
      <c r="BB42" s="88">
        <v>0</v>
      </c>
      <c r="BC42" s="88">
        <v>0</v>
      </c>
      <c r="BD42" s="88">
        <v>0</v>
      </c>
      <c r="BE42" s="88">
        <v>0</v>
      </c>
      <c r="BF42" s="88">
        <v>0</v>
      </c>
      <c r="BG42" s="88">
        <v>0</v>
      </c>
      <c r="BH42" s="88">
        <v>0</v>
      </c>
      <c r="BI42" s="88">
        <v>0</v>
      </c>
      <c r="BJ42" s="88">
        <v>0</v>
      </c>
      <c r="BK42" s="88">
        <v>0</v>
      </c>
    </row>
    <row r="43" spans="1:63">
      <c r="A43" s="8" t="s">
        <v>85</v>
      </c>
      <c r="B43" s="80">
        <v>18.931999999999999</v>
      </c>
      <c r="C43" s="23"/>
      <c r="D43" s="23"/>
      <c r="E43" s="23"/>
      <c r="F43" s="23"/>
      <c r="G43" s="23"/>
      <c r="H43" s="23"/>
      <c r="I43" s="23"/>
      <c r="J43" s="23">
        <v>6.1267902481104981</v>
      </c>
      <c r="K43" s="25">
        <f t="shared" si="4"/>
        <v>6.1267902481104981</v>
      </c>
      <c r="L43" s="24">
        <f t="shared" si="5"/>
        <v>9.6905399090947704</v>
      </c>
      <c r="M43" s="81">
        <f t="shared" si="6"/>
        <v>15.817330157205269</v>
      </c>
      <c r="O43" s="78">
        <f t="shared" si="7"/>
        <v>-6.1267902481104981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6.1267902481104981</v>
      </c>
      <c r="T43">
        <v>42</v>
      </c>
      <c r="U43" s="87">
        <f>IFERROR(-HLOOKUP($U$1,IEX!$W$2:$BH$98,T43,FALSE),0)</f>
        <v>0</v>
      </c>
      <c r="V43" s="88">
        <f t="shared" si="8"/>
        <v>9.6905399090947704</v>
      </c>
      <c r="W43" s="94"/>
      <c r="X43" s="88">
        <v>0</v>
      </c>
      <c r="Y43" s="88">
        <v>0.25528292700460409</v>
      </c>
      <c r="Z43" s="88">
        <v>0.30633951240552487</v>
      </c>
      <c r="AA43" s="88">
        <v>0.45950926860828734</v>
      </c>
      <c r="AB43" s="88">
        <v>1.0211317080184164</v>
      </c>
      <c r="AC43" s="88">
        <v>0.43908663444791901</v>
      </c>
      <c r="AD43" s="88">
        <v>0.41866400028755069</v>
      </c>
      <c r="AE43" s="88">
        <v>0.35739609780644571</v>
      </c>
      <c r="AF43" s="88">
        <v>0.40845268320736655</v>
      </c>
      <c r="AG43" s="88">
        <v>0.40845268320736655</v>
      </c>
      <c r="AH43" s="88">
        <v>0.30633951240552487</v>
      </c>
      <c r="AI43" s="88">
        <v>0.30633951240552487</v>
      </c>
      <c r="AJ43" s="88">
        <v>0.25528292700460409</v>
      </c>
      <c r="AK43" s="88">
        <v>1.123244878820258</v>
      </c>
      <c r="AL43" s="88">
        <v>1.0211317080184164</v>
      </c>
      <c r="AM43" s="88">
        <v>0.61267902481104974</v>
      </c>
      <c r="AN43" s="88">
        <v>0.45950926860828734</v>
      </c>
      <c r="AO43" s="88">
        <v>0.61267902481104974</v>
      </c>
      <c r="AP43" s="88">
        <v>0.51056585400920818</v>
      </c>
      <c r="AQ43" s="88">
        <v>0.40845268320736655</v>
      </c>
      <c r="AR43" s="88">
        <v>0.30633951240552487</v>
      </c>
      <c r="AS43" s="88">
        <v>0.30633951240552487</v>
      </c>
      <c r="AT43" s="88">
        <v>0.53098848816957656</v>
      </c>
      <c r="AU43" s="88">
        <v>0.25528292700460409</v>
      </c>
      <c r="AV43" s="88">
        <v>0.30633951240552487</v>
      </c>
      <c r="AW43" s="88">
        <v>0.40845268320736655</v>
      </c>
      <c r="AX43" s="88">
        <v>0</v>
      </c>
      <c r="AY43" s="88">
        <v>0</v>
      </c>
      <c r="AZ43" s="88">
        <v>0</v>
      </c>
      <c r="BA43" s="88">
        <v>0</v>
      </c>
      <c r="BB43" s="88">
        <v>0</v>
      </c>
      <c r="BC43" s="88">
        <v>0</v>
      </c>
      <c r="BD43" s="88">
        <v>0</v>
      </c>
      <c r="BE43" s="88">
        <v>0</v>
      </c>
      <c r="BF43" s="88">
        <v>0</v>
      </c>
      <c r="BG43" s="88">
        <v>0</v>
      </c>
      <c r="BH43" s="88">
        <v>0</v>
      </c>
      <c r="BI43" s="88">
        <v>0</v>
      </c>
      <c r="BJ43" s="88">
        <v>0</v>
      </c>
      <c r="BK43" s="88">
        <v>0</v>
      </c>
    </row>
    <row r="44" spans="1:63">
      <c r="A44" s="8" t="s">
        <v>86</v>
      </c>
      <c r="B44" s="80">
        <v>18.891999999999999</v>
      </c>
      <c r="C44" s="23"/>
      <c r="D44" s="23"/>
      <c r="E44" s="23"/>
      <c r="F44" s="23"/>
      <c r="G44" s="23"/>
      <c r="H44" s="23"/>
      <c r="I44" s="23"/>
      <c r="J44" s="23">
        <v>6.1267902481104981</v>
      </c>
      <c r="K44" s="25">
        <f t="shared" si="4"/>
        <v>6.1267902481104981</v>
      </c>
      <c r="L44" s="24">
        <f t="shared" si="5"/>
        <v>9.6905399090947704</v>
      </c>
      <c r="M44" s="81">
        <f t="shared" si="6"/>
        <v>15.817330157205269</v>
      </c>
      <c r="O44" s="78">
        <f t="shared" si="7"/>
        <v>-6.1267902481104981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6.1267902481104981</v>
      </c>
      <c r="T44">
        <v>43</v>
      </c>
      <c r="U44" s="87">
        <f>IFERROR(-HLOOKUP($U$1,IEX!$W$2:$BH$98,T44,FALSE),0)</f>
        <v>0</v>
      </c>
      <c r="V44" s="88">
        <f t="shared" si="8"/>
        <v>9.6905399090947704</v>
      </c>
      <c r="W44" s="94"/>
      <c r="X44" s="88">
        <v>0</v>
      </c>
      <c r="Y44" s="88">
        <v>0.25528292700460409</v>
      </c>
      <c r="Z44" s="88">
        <v>0.30633951240552487</v>
      </c>
      <c r="AA44" s="88">
        <v>0.45950926860828734</v>
      </c>
      <c r="AB44" s="88">
        <v>1.0211317080184164</v>
      </c>
      <c r="AC44" s="88">
        <v>0.43908663444791901</v>
      </c>
      <c r="AD44" s="88">
        <v>0.41866400028755069</v>
      </c>
      <c r="AE44" s="88">
        <v>0.35739609780644571</v>
      </c>
      <c r="AF44" s="88">
        <v>0.40845268320736655</v>
      </c>
      <c r="AG44" s="88">
        <v>0.40845268320736655</v>
      </c>
      <c r="AH44" s="88">
        <v>0.30633951240552487</v>
      </c>
      <c r="AI44" s="88">
        <v>0.30633951240552487</v>
      </c>
      <c r="AJ44" s="88">
        <v>0.25528292700460409</v>
      </c>
      <c r="AK44" s="88">
        <v>1.123244878820258</v>
      </c>
      <c r="AL44" s="88">
        <v>1.0211317080184164</v>
      </c>
      <c r="AM44" s="88">
        <v>0.61267902481104974</v>
      </c>
      <c r="AN44" s="88">
        <v>0.45950926860828734</v>
      </c>
      <c r="AO44" s="88">
        <v>0.61267902481104974</v>
      </c>
      <c r="AP44" s="88">
        <v>0.51056585400920818</v>
      </c>
      <c r="AQ44" s="88">
        <v>0.40845268320736655</v>
      </c>
      <c r="AR44" s="88">
        <v>0.30633951240552487</v>
      </c>
      <c r="AS44" s="88">
        <v>0.30633951240552487</v>
      </c>
      <c r="AT44" s="88">
        <v>0.53098848816957656</v>
      </c>
      <c r="AU44" s="88">
        <v>0.25528292700460409</v>
      </c>
      <c r="AV44" s="88">
        <v>0.30633951240552487</v>
      </c>
      <c r="AW44" s="88">
        <v>0.40845268320736655</v>
      </c>
      <c r="AX44" s="88">
        <v>0</v>
      </c>
      <c r="AY44" s="88">
        <v>0</v>
      </c>
      <c r="AZ44" s="88">
        <v>0</v>
      </c>
      <c r="BA44" s="88">
        <v>0</v>
      </c>
      <c r="BB44" s="88">
        <v>0</v>
      </c>
      <c r="BC44" s="88">
        <v>0</v>
      </c>
      <c r="BD44" s="88">
        <v>0</v>
      </c>
      <c r="BE44" s="88">
        <v>0</v>
      </c>
      <c r="BF44" s="88">
        <v>0</v>
      </c>
      <c r="BG44" s="88">
        <v>0</v>
      </c>
      <c r="BH44" s="88">
        <v>0</v>
      </c>
      <c r="BI44" s="88">
        <v>0</v>
      </c>
      <c r="BJ44" s="88">
        <v>0</v>
      </c>
      <c r="BK44" s="88">
        <v>0</v>
      </c>
    </row>
    <row r="45" spans="1:63">
      <c r="A45" s="8" t="s">
        <v>87</v>
      </c>
      <c r="B45" s="80">
        <v>18.72</v>
      </c>
      <c r="C45" s="23"/>
      <c r="D45" s="23"/>
      <c r="E45" s="23"/>
      <c r="F45" s="23"/>
      <c r="G45" s="23"/>
      <c r="H45" s="23"/>
      <c r="I45" s="23"/>
      <c r="J45" s="23">
        <v>6.1267902481104981</v>
      </c>
      <c r="K45" s="25">
        <f t="shared" si="4"/>
        <v>6.1267902481104981</v>
      </c>
      <c r="L45" s="24">
        <f t="shared" si="5"/>
        <v>9.6905399090947704</v>
      </c>
      <c r="M45" s="81">
        <f t="shared" si="6"/>
        <v>15.817330157205269</v>
      </c>
      <c r="O45" s="78">
        <f t="shared" si="7"/>
        <v>-6.1267902481104981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6.1267902481104981</v>
      </c>
      <c r="T45">
        <v>44</v>
      </c>
      <c r="U45" s="87">
        <f>IFERROR(-HLOOKUP($U$1,IEX!$W$2:$BH$98,T45,FALSE),0)</f>
        <v>0</v>
      </c>
      <c r="V45" s="88">
        <f t="shared" si="8"/>
        <v>9.6905399090947704</v>
      </c>
      <c r="W45" s="94"/>
      <c r="X45" s="88">
        <v>0</v>
      </c>
      <c r="Y45" s="88">
        <v>0.25528292700460409</v>
      </c>
      <c r="Z45" s="88">
        <v>0.30633951240552487</v>
      </c>
      <c r="AA45" s="88">
        <v>0.45950926860828734</v>
      </c>
      <c r="AB45" s="88">
        <v>1.0211317080184164</v>
      </c>
      <c r="AC45" s="88">
        <v>0.43908663444791901</v>
      </c>
      <c r="AD45" s="88">
        <v>0.41866400028755069</v>
      </c>
      <c r="AE45" s="88">
        <v>0.35739609780644571</v>
      </c>
      <c r="AF45" s="88">
        <v>0.40845268320736655</v>
      </c>
      <c r="AG45" s="88">
        <v>0.40845268320736655</v>
      </c>
      <c r="AH45" s="88">
        <v>0.30633951240552487</v>
      </c>
      <c r="AI45" s="88">
        <v>0.30633951240552487</v>
      </c>
      <c r="AJ45" s="88">
        <v>0.25528292700460409</v>
      </c>
      <c r="AK45" s="88">
        <v>1.123244878820258</v>
      </c>
      <c r="AL45" s="88">
        <v>1.0211317080184164</v>
      </c>
      <c r="AM45" s="88">
        <v>0.61267902481104974</v>
      </c>
      <c r="AN45" s="88">
        <v>0.45950926860828734</v>
      </c>
      <c r="AO45" s="88">
        <v>0.61267902481104974</v>
      </c>
      <c r="AP45" s="88">
        <v>0.51056585400920818</v>
      </c>
      <c r="AQ45" s="88">
        <v>0.40845268320736655</v>
      </c>
      <c r="AR45" s="88">
        <v>0.30633951240552487</v>
      </c>
      <c r="AS45" s="88">
        <v>0.30633951240552487</v>
      </c>
      <c r="AT45" s="88">
        <v>0.53098848816957656</v>
      </c>
      <c r="AU45" s="88">
        <v>0.25528292700460409</v>
      </c>
      <c r="AV45" s="88">
        <v>0.30633951240552487</v>
      </c>
      <c r="AW45" s="88">
        <v>0.40845268320736655</v>
      </c>
      <c r="AX45" s="88">
        <v>0</v>
      </c>
      <c r="AY45" s="88">
        <v>0</v>
      </c>
      <c r="AZ45" s="88">
        <v>0</v>
      </c>
      <c r="BA45" s="88">
        <v>0</v>
      </c>
      <c r="BB45" s="88">
        <v>0</v>
      </c>
      <c r="BC45" s="88">
        <v>0</v>
      </c>
      <c r="BD45" s="88">
        <v>0</v>
      </c>
      <c r="BE45" s="88">
        <v>0</v>
      </c>
      <c r="BF45" s="88">
        <v>0</v>
      </c>
      <c r="BG45" s="88">
        <v>0</v>
      </c>
      <c r="BH45" s="88">
        <v>0</v>
      </c>
      <c r="BI45" s="88">
        <v>0</v>
      </c>
      <c r="BJ45" s="88">
        <v>0</v>
      </c>
      <c r="BK45" s="88">
        <v>0</v>
      </c>
    </row>
    <row r="46" spans="1:63">
      <c r="A46" s="8" t="s">
        <v>88</v>
      </c>
      <c r="B46" s="80">
        <v>19.007999999999999</v>
      </c>
      <c r="C46" s="23"/>
      <c r="D46" s="23"/>
      <c r="E46" s="23"/>
      <c r="F46" s="23"/>
      <c r="G46" s="23"/>
      <c r="H46" s="23"/>
      <c r="I46" s="23"/>
      <c r="J46" s="23">
        <v>6.1267902481104981</v>
      </c>
      <c r="K46" s="25">
        <f t="shared" si="4"/>
        <v>6.1267902481104981</v>
      </c>
      <c r="L46" s="24">
        <f t="shared" si="5"/>
        <v>9.6905399090947704</v>
      </c>
      <c r="M46" s="81">
        <f t="shared" si="6"/>
        <v>15.817330157205269</v>
      </c>
      <c r="O46" s="78">
        <f t="shared" si="7"/>
        <v>-6.1267902481104981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6.1267902481104981</v>
      </c>
      <c r="T46">
        <v>45</v>
      </c>
      <c r="U46" s="87">
        <f>IFERROR(-HLOOKUP($U$1,IEX!$W$2:$BH$98,T46,FALSE),0)</f>
        <v>0</v>
      </c>
      <c r="V46" s="88">
        <f t="shared" si="8"/>
        <v>9.6905399090947704</v>
      </c>
      <c r="W46" s="94"/>
      <c r="X46" s="88">
        <v>0</v>
      </c>
      <c r="Y46" s="88">
        <v>0.25528292700460409</v>
      </c>
      <c r="Z46" s="88">
        <v>0.30633951240552487</v>
      </c>
      <c r="AA46" s="88">
        <v>0.45950926860828734</v>
      </c>
      <c r="AB46" s="88">
        <v>1.0211317080184164</v>
      </c>
      <c r="AC46" s="88">
        <v>0.43908663444791901</v>
      </c>
      <c r="AD46" s="88">
        <v>0.41866400028755069</v>
      </c>
      <c r="AE46" s="88">
        <v>0.35739609780644571</v>
      </c>
      <c r="AF46" s="88">
        <v>0.40845268320736655</v>
      </c>
      <c r="AG46" s="88">
        <v>0.40845268320736655</v>
      </c>
      <c r="AH46" s="88">
        <v>0.30633951240552487</v>
      </c>
      <c r="AI46" s="88">
        <v>0.30633951240552487</v>
      </c>
      <c r="AJ46" s="88">
        <v>0.25528292700460409</v>
      </c>
      <c r="AK46" s="88">
        <v>1.123244878820258</v>
      </c>
      <c r="AL46" s="88">
        <v>1.0211317080184164</v>
      </c>
      <c r="AM46" s="88">
        <v>0.61267902481104974</v>
      </c>
      <c r="AN46" s="88">
        <v>0.45950926860828734</v>
      </c>
      <c r="AO46" s="88">
        <v>0.61267902481104974</v>
      </c>
      <c r="AP46" s="88">
        <v>0.51056585400920818</v>
      </c>
      <c r="AQ46" s="88">
        <v>0.40845268320736655</v>
      </c>
      <c r="AR46" s="88">
        <v>0.30633951240552487</v>
      </c>
      <c r="AS46" s="88">
        <v>0.30633951240552487</v>
      </c>
      <c r="AT46" s="88">
        <v>0.53098848816957656</v>
      </c>
      <c r="AU46" s="88">
        <v>0.25528292700460409</v>
      </c>
      <c r="AV46" s="88">
        <v>0.30633951240552487</v>
      </c>
      <c r="AW46" s="88">
        <v>0.40845268320736655</v>
      </c>
      <c r="AX46" s="88">
        <v>0</v>
      </c>
      <c r="AY46" s="88">
        <v>0</v>
      </c>
      <c r="AZ46" s="88">
        <v>0</v>
      </c>
      <c r="BA46" s="88">
        <v>0</v>
      </c>
      <c r="BB46" s="88">
        <v>0</v>
      </c>
      <c r="BC46" s="88">
        <v>0</v>
      </c>
      <c r="BD46" s="88">
        <v>0</v>
      </c>
      <c r="BE46" s="88">
        <v>0</v>
      </c>
      <c r="BF46" s="88">
        <v>0</v>
      </c>
      <c r="BG46" s="88">
        <v>0</v>
      </c>
      <c r="BH46" s="88">
        <v>0</v>
      </c>
      <c r="BI46" s="88">
        <v>0</v>
      </c>
      <c r="BJ46" s="88">
        <v>0</v>
      </c>
      <c r="BK46" s="88">
        <v>0</v>
      </c>
    </row>
    <row r="47" spans="1:63">
      <c r="A47" s="8" t="s">
        <v>89</v>
      </c>
      <c r="B47" s="80">
        <v>18.931999999999999</v>
      </c>
      <c r="C47" s="23"/>
      <c r="D47" s="23"/>
      <c r="E47" s="23"/>
      <c r="F47" s="23"/>
      <c r="G47" s="23"/>
      <c r="H47" s="23"/>
      <c r="I47" s="23"/>
      <c r="J47" s="23">
        <v>6.1267902481104981</v>
      </c>
      <c r="K47" s="25">
        <f t="shared" si="4"/>
        <v>6.1267902481104981</v>
      </c>
      <c r="L47" s="24">
        <f t="shared" si="5"/>
        <v>9.6905399090947704</v>
      </c>
      <c r="M47" s="81">
        <f t="shared" si="6"/>
        <v>15.817330157205269</v>
      </c>
      <c r="O47" s="78">
        <f t="shared" si="7"/>
        <v>-6.1267902481104981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6.1267902481104981</v>
      </c>
      <c r="T47">
        <v>46</v>
      </c>
      <c r="U47" s="87">
        <f>IFERROR(-HLOOKUP($U$1,IEX!$W$2:$BH$98,T47,FALSE),0)</f>
        <v>0</v>
      </c>
      <c r="V47" s="88">
        <f t="shared" si="8"/>
        <v>9.6905399090947704</v>
      </c>
      <c r="W47" s="94"/>
      <c r="X47" s="88">
        <v>0</v>
      </c>
      <c r="Y47" s="88">
        <v>0.25528292700460409</v>
      </c>
      <c r="Z47" s="88">
        <v>0.30633951240552487</v>
      </c>
      <c r="AA47" s="88">
        <v>0.45950926860828734</v>
      </c>
      <c r="AB47" s="88">
        <v>1.0211317080184164</v>
      </c>
      <c r="AC47" s="88">
        <v>0.43908663444791901</v>
      </c>
      <c r="AD47" s="88">
        <v>0.41866400028755069</v>
      </c>
      <c r="AE47" s="88">
        <v>0.35739609780644571</v>
      </c>
      <c r="AF47" s="88">
        <v>0.40845268320736655</v>
      </c>
      <c r="AG47" s="88">
        <v>0.40845268320736655</v>
      </c>
      <c r="AH47" s="88">
        <v>0.30633951240552487</v>
      </c>
      <c r="AI47" s="88">
        <v>0.30633951240552487</v>
      </c>
      <c r="AJ47" s="88">
        <v>0.25528292700460409</v>
      </c>
      <c r="AK47" s="88">
        <v>1.123244878820258</v>
      </c>
      <c r="AL47" s="88">
        <v>1.0211317080184164</v>
      </c>
      <c r="AM47" s="88">
        <v>0.61267902481104974</v>
      </c>
      <c r="AN47" s="88">
        <v>0.45950926860828734</v>
      </c>
      <c r="AO47" s="88">
        <v>0.61267902481104974</v>
      </c>
      <c r="AP47" s="88">
        <v>0.51056585400920818</v>
      </c>
      <c r="AQ47" s="88">
        <v>0.40845268320736655</v>
      </c>
      <c r="AR47" s="88">
        <v>0.30633951240552487</v>
      </c>
      <c r="AS47" s="88">
        <v>0.30633951240552487</v>
      </c>
      <c r="AT47" s="88">
        <v>0.53098848816957656</v>
      </c>
      <c r="AU47" s="88">
        <v>0.25528292700460409</v>
      </c>
      <c r="AV47" s="88">
        <v>0.30633951240552487</v>
      </c>
      <c r="AW47" s="88">
        <v>0.40845268320736655</v>
      </c>
      <c r="AX47" s="88">
        <v>0</v>
      </c>
      <c r="AY47" s="88">
        <v>0</v>
      </c>
      <c r="AZ47" s="88">
        <v>0</v>
      </c>
      <c r="BA47" s="88">
        <v>0</v>
      </c>
      <c r="BB47" s="88">
        <v>0</v>
      </c>
      <c r="BC47" s="88">
        <v>0</v>
      </c>
      <c r="BD47" s="88">
        <v>0</v>
      </c>
      <c r="BE47" s="88">
        <v>0</v>
      </c>
      <c r="BF47" s="88">
        <v>0</v>
      </c>
      <c r="BG47" s="88">
        <v>0</v>
      </c>
      <c r="BH47" s="88">
        <v>0</v>
      </c>
      <c r="BI47" s="88">
        <v>0</v>
      </c>
      <c r="BJ47" s="88">
        <v>0</v>
      </c>
      <c r="BK47" s="88">
        <v>0</v>
      </c>
    </row>
    <row r="48" spans="1:63">
      <c r="A48" s="8" t="s">
        <v>90</v>
      </c>
      <c r="B48" s="80">
        <v>18.952000000000002</v>
      </c>
      <c r="C48" s="23"/>
      <c r="D48" s="23"/>
      <c r="E48" s="23"/>
      <c r="F48" s="23"/>
      <c r="G48" s="23"/>
      <c r="H48" s="23"/>
      <c r="I48" s="23"/>
      <c r="J48" s="23">
        <v>6.1267902481104981</v>
      </c>
      <c r="K48" s="25">
        <f t="shared" si="4"/>
        <v>6.1267902481104981</v>
      </c>
      <c r="L48" s="24">
        <f t="shared" si="5"/>
        <v>9.6905399090947704</v>
      </c>
      <c r="M48" s="81">
        <f t="shared" si="6"/>
        <v>15.817330157205269</v>
      </c>
      <c r="O48" s="78">
        <f t="shared" si="7"/>
        <v>-6.1267902481104981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6.1267902481104981</v>
      </c>
      <c r="T48">
        <v>47</v>
      </c>
      <c r="U48" s="87">
        <f>IFERROR(-HLOOKUP($U$1,IEX!$W$2:$BH$98,T48,FALSE),0)</f>
        <v>0</v>
      </c>
      <c r="V48" s="88">
        <f t="shared" si="8"/>
        <v>9.6905399090947704</v>
      </c>
      <c r="W48" s="94"/>
      <c r="X48" s="88">
        <v>0</v>
      </c>
      <c r="Y48" s="88">
        <v>0.25528292700460409</v>
      </c>
      <c r="Z48" s="88">
        <v>0.30633951240552487</v>
      </c>
      <c r="AA48" s="88">
        <v>0.45950926860828734</v>
      </c>
      <c r="AB48" s="88">
        <v>1.0211317080184164</v>
      </c>
      <c r="AC48" s="88">
        <v>0.43908663444791901</v>
      </c>
      <c r="AD48" s="88">
        <v>0.41866400028755069</v>
      </c>
      <c r="AE48" s="88">
        <v>0.35739609780644571</v>
      </c>
      <c r="AF48" s="88">
        <v>0.40845268320736655</v>
      </c>
      <c r="AG48" s="88">
        <v>0.40845268320736655</v>
      </c>
      <c r="AH48" s="88">
        <v>0.30633951240552487</v>
      </c>
      <c r="AI48" s="88">
        <v>0.30633951240552487</v>
      </c>
      <c r="AJ48" s="88">
        <v>0.25528292700460409</v>
      </c>
      <c r="AK48" s="88">
        <v>1.123244878820258</v>
      </c>
      <c r="AL48" s="88">
        <v>1.0211317080184164</v>
      </c>
      <c r="AM48" s="88">
        <v>0.61267902481104974</v>
      </c>
      <c r="AN48" s="88">
        <v>0.45950926860828734</v>
      </c>
      <c r="AO48" s="88">
        <v>0.61267902481104974</v>
      </c>
      <c r="AP48" s="88">
        <v>0.51056585400920818</v>
      </c>
      <c r="AQ48" s="88">
        <v>0.40845268320736655</v>
      </c>
      <c r="AR48" s="88">
        <v>0.30633951240552487</v>
      </c>
      <c r="AS48" s="88">
        <v>0.30633951240552487</v>
      </c>
      <c r="AT48" s="88">
        <v>0.53098848816957656</v>
      </c>
      <c r="AU48" s="88">
        <v>0.25528292700460409</v>
      </c>
      <c r="AV48" s="88">
        <v>0.30633951240552487</v>
      </c>
      <c r="AW48" s="88">
        <v>0.40845268320736655</v>
      </c>
      <c r="AX48" s="88">
        <v>0</v>
      </c>
      <c r="AY48" s="88">
        <v>0</v>
      </c>
      <c r="AZ48" s="88">
        <v>0</v>
      </c>
      <c r="BA48" s="88">
        <v>0</v>
      </c>
      <c r="BB48" s="88">
        <v>0</v>
      </c>
      <c r="BC48" s="88">
        <v>0</v>
      </c>
      <c r="BD48" s="88">
        <v>0</v>
      </c>
      <c r="BE48" s="88">
        <v>0</v>
      </c>
      <c r="BF48" s="88">
        <v>0</v>
      </c>
      <c r="BG48" s="88">
        <v>0</v>
      </c>
      <c r="BH48" s="88">
        <v>0</v>
      </c>
      <c r="BI48" s="88">
        <v>0</v>
      </c>
      <c r="BJ48" s="88">
        <v>0</v>
      </c>
      <c r="BK48" s="88">
        <v>0</v>
      </c>
    </row>
    <row r="49" spans="1:63">
      <c r="A49" s="8" t="s">
        <v>91</v>
      </c>
      <c r="B49" s="80">
        <v>18.952000000000002</v>
      </c>
      <c r="C49" s="23"/>
      <c r="D49" s="23"/>
      <c r="E49" s="23"/>
      <c r="F49" s="23"/>
      <c r="G49" s="23"/>
      <c r="H49" s="23"/>
      <c r="I49" s="23"/>
      <c r="J49" s="23">
        <v>6.1267902481104981</v>
      </c>
      <c r="K49" s="25">
        <f t="shared" si="4"/>
        <v>6.1267902481104981</v>
      </c>
      <c r="L49" s="24">
        <f t="shared" si="5"/>
        <v>9.6905399090947704</v>
      </c>
      <c r="M49" s="81">
        <f t="shared" si="6"/>
        <v>15.817330157205269</v>
      </c>
      <c r="O49" s="78">
        <f t="shared" si="7"/>
        <v>-6.1267902481104981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6.1267902481104981</v>
      </c>
      <c r="T49">
        <v>48</v>
      </c>
      <c r="U49" s="87">
        <f>IFERROR(-HLOOKUP($U$1,IEX!$W$2:$BH$98,T49,FALSE),0)</f>
        <v>0</v>
      </c>
      <c r="V49" s="88">
        <f t="shared" si="8"/>
        <v>9.6905399090947704</v>
      </c>
      <c r="W49" s="94"/>
      <c r="X49" s="88">
        <v>0</v>
      </c>
      <c r="Y49" s="88">
        <v>0.25528292700460409</v>
      </c>
      <c r="Z49" s="88">
        <v>0.30633951240552487</v>
      </c>
      <c r="AA49" s="88">
        <v>0.45950926860828734</v>
      </c>
      <c r="AB49" s="88">
        <v>1.0211317080184164</v>
      </c>
      <c r="AC49" s="88">
        <v>0.43908663444791901</v>
      </c>
      <c r="AD49" s="88">
        <v>0.41866400028755069</v>
      </c>
      <c r="AE49" s="88">
        <v>0.35739609780644571</v>
      </c>
      <c r="AF49" s="88">
        <v>0.40845268320736655</v>
      </c>
      <c r="AG49" s="88">
        <v>0.40845268320736655</v>
      </c>
      <c r="AH49" s="88">
        <v>0.30633951240552487</v>
      </c>
      <c r="AI49" s="88">
        <v>0.30633951240552487</v>
      </c>
      <c r="AJ49" s="88">
        <v>0.25528292700460409</v>
      </c>
      <c r="AK49" s="88">
        <v>1.123244878820258</v>
      </c>
      <c r="AL49" s="88">
        <v>1.0211317080184164</v>
      </c>
      <c r="AM49" s="88">
        <v>0.61267902481104974</v>
      </c>
      <c r="AN49" s="88">
        <v>0.45950926860828734</v>
      </c>
      <c r="AO49" s="88">
        <v>0.61267902481104974</v>
      </c>
      <c r="AP49" s="88">
        <v>0.51056585400920818</v>
      </c>
      <c r="AQ49" s="88">
        <v>0.40845268320736655</v>
      </c>
      <c r="AR49" s="88">
        <v>0.30633951240552487</v>
      </c>
      <c r="AS49" s="88">
        <v>0.30633951240552487</v>
      </c>
      <c r="AT49" s="88">
        <v>0.53098848816957656</v>
      </c>
      <c r="AU49" s="88">
        <v>0.25528292700460409</v>
      </c>
      <c r="AV49" s="88">
        <v>0.30633951240552487</v>
      </c>
      <c r="AW49" s="88">
        <v>0.40845268320736655</v>
      </c>
      <c r="AX49" s="88">
        <v>0</v>
      </c>
      <c r="AY49" s="88">
        <v>0</v>
      </c>
      <c r="AZ49" s="88">
        <v>0</v>
      </c>
      <c r="BA49" s="88">
        <v>0</v>
      </c>
      <c r="BB49" s="88">
        <v>0</v>
      </c>
      <c r="BC49" s="88">
        <v>0</v>
      </c>
      <c r="BD49" s="88">
        <v>0</v>
      </c>
      <c r="BE49" s="88">
        <v>0</v>
      </c>
      <c r="BF49" s="88">
        <v>0</v>
      </c>
      <c r="BG49" s="88">
        <v>0</v>
      </c>
      <c r="BH49" s="88">
        <v>0</v>
      </c>
      <c r="BI49" s="88">
        <v>0</v>
      </c>
      <c r="BJ49" s="88">
        <v>0</v>
      </c>
      <c r="BK49" s="88">
        <v>0</v>
      </c>
    </row>
    <row r="50" spans="1:63">
      <c r="A50" s="8" t="s">
        <v>92</v>
      </c>
      <c r="B50" s="80">
        <v>19.047999999999998</v>
      </c>
      <c r="C50" s="23"/>
      <c r="D50" s="23"/>
      <c r="E50" s="23"/>
      <c r="F50" s="23"/>
      <c r="G50" s="23"/>
      <c r="H50" s="23"/>
      <c r="I50" s="23"/>
      <c r="J50" s="23">
        <v>6.1267902481104981</v>
      </c>
      <c r="K50" s="25">
        <f t="shared" si="4"/>
        <v>6.1267902481104981</v>
      </c>
      <c r="L50" s="24">
        <f t="shared" si="5"/>
        <v>9.6905399090947704</v>
      </c>
      <c r="M50" s="81">
        <f t="shared" si="6"/>
        <v>15.817330157205269</v>
      </c>
      <c r="O50" s="78">
        <f t="shared" si="7"/>
        <v>-6.1267902481104981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6.1267902481104981</v>
      </c>
      <c r="T50">
        <v>49</v>
      </c>
      <c r="U50" s="87">
        <f>IFERROR(-HLOOKUP($U$1,IEX!$W$2:$BH$98,T50,FALSE),0)</f>
        <v>0</v>
      </c>
      <c r="V50" s="88">
        <f t="shared" si="8"/>
        <v>9.6905399090947704</v>
      </c>
      <c r="W50" s="94"/>
      <c r="X50" s="88">
        <v>0</v>
      </c>
      <c r="Y50" s="88">
        <v>0.25528292700460409</v>
      </c>
      <c r="Z50" s="88">
        <v>0.30633951240552487</v>
      </c>
      <c r="AA50" s="88">
        <v>0.45950926860828734</v>
      </c>
      <c r="AB50" s="88">
        <v>1.0211317080184164</v>
      </c>
      <c r="AC50" s="88">
        <v>0.43908663444791901</v>
      </c>
      <c r="AD50" s="88">
        <v>0.41866400028755069</v>
      </c>
      <c r="AE50" s="88">
        <v>0.35739609780644571</v>
      </c>
      <c r="AF50" s="88">
        <v>0.40845268320736655</v>
      </c>
      <c r="AG50" s="88">
        <v>0.40845268320736655</v>
      </c>
      <c r="AH50" s="88">
        <v>0.30633951240552487</v>
      </c>
      <c r="AI50" s="88">
        <v>0.30633951240552487</v>
      </c>
      <c r="AJ50" s="88">
        <v>0.25528292700460409</v>
      </c>
      <c r="AK50" s="88">
        <v>1.123244878820258</v>
      </c>
      <c r="AL50" s="88">
        <v>1.0211317080184164</v>
      </c>
      <c r="AM50" s="88">
        <v>0.61267902481104974</v>
      </c>
      <c r="AN50" s="88">
        <v>0.45950926860828734</v>
      </c>
      <c r="AO50" s="88">
        <v>0.61267902481104974</v>
      </c>
      <c r="AP50" s="88">
        <v>0.51056585400920818</v>
      </c>
      <c r="AQ50" s="88">
        <v>0.40845268320736655</v>
      </c>
      <c r="AR50" s="88">
        <v>0.30633951240552487</v>
      </c>
      <c r="AS50" s="88">
        <v>0.30633951240552487</v>
      </c>
      <c r="AT50" s="88">
        <v>0.53098848816957656</v>
      </c>
      <c r="AU50" s="88">
        <v>0.25528292700460409</v>
      </c>
      <c r="AV50" s="88">
        <v>0.30633951240552487</v>
      </c>
      <c r="AW50" s="88">
        <v>0.40845268320736655</v>
      </c>
      <c r="AX50" s="88">
        <v>0</v>
      </c>
      <c r="AY50" s="88">
        <v>0</v>
      </c>
      <c r="AZ50" s="88">
        <v>0</v>
      </c>
      <c r="BA50" s="88">
        <v>0</v>
      </c>
      <c r="BB50" s="88">
        <v>0</v>
      </c>
      <c r="BC50" s="88">
        <v>0</v>
      </c>
      <c r="BD50" s="88">
        <v>0</v>
      </c>
      <c r="BE50" s="88">
        <v>0</v>
      </c>
      <c r="BF50" s="88">
        <v>0</v>
      </c>
      <c r="BG50" s="88">
        <v>0</v>
      </c>
      <c r="BH50" s="88">
        <v>0</v>
      </c>
      <c r="BI50" s="88">
        <v>0</v>
      </c>
      <c r="BJ50" s="88">
        <v>0</v>
      </c>
      <c r="BK50" s="88">
        <v>0</v>
      </c>
    </row>
    <row r="51" spans="1:63">
      <c r="A51" s="8" t="s">
        <v>93</v>
      </c>
      <c r="B51" s="80">
        <v>18.815999999999999</v>
      </c>
      <c r="C51" s="23"/>
      <c r="D51" s="23"/>
      <c r="E51" s="23"/>
      <c r="F51" s="23"/>
      <c r="G51" s="23"/>
      <c r="H51" s="23"/>
      <c r="I51" s="23"/>
      <c r="J51" s="23">
        <v>6.1267902481104981</v>
      </c>
      <c r="K51" s="25">
        <f t="shared" si="4"/>
        <v>6.1267902481104981</v>
      </c>
      <c r="L51" s="24">
        <f t="shared" si="5"/>
        <v>9.6905399090947704</v>
      </c>
      <c r="M51" s="81">
        <f t="shared" si="6"/>
        <v>15.817330157205269</v>
      </c>
      <c r="O51" s="78">
        <f t="shared" si="7"/>
        <v>-6.1267902481104981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6.1267902481104981</v>
      </c>
      <c r="T51">
        <v>50</v>
      </c>
      <c r="U51" s="87">
        <f>IFERROR(-HLOOKUP($U$1,IEX!$W$2:$BH$98,T51,FALSE),0)</f>
        <v>0</v>
      </c>
      <c r="V51" s="88">
        <f t="shared" si="8"/>
        <v>9.6905399090947704</v>
      </c>
      <c r="W51" s="94"/>
      <c r="X51" s="88">
        <v>0</v>
      </c>
      <c r="Y51" s="88">
        <v>0.25528292700460409</v>
      </c>
      <c r="Z51" s="88">
        <v>0.30633951240552487</v>
      </c>
      <c r="AA51" s="88">
        <v>0.45950926860828734</v>
      </c>
      <c r="AB51" s="88">
        <v>1.0211317080184164</v>
      </c>
      <c r="AC51" s="88">
        <v>0.43908663444791901</v>
      </c>
      <c r="AD51" s="88">
        <v>0.41866400028755069</v>
      </c>
      <c r="AE51" s="88">
        <v>0.35739609780644571</v>
      </c>
      <c r="AF51" s="88">
        <v>0.40845268320736655</v>
      </c>
      <c r="AG51" s="88">
        <v>0.40845268320736655</v>
      </c>
      <c r="AH51" s="88">
        <v>0.30633951240552487</v>
      </c>
      <c r="AI51" s="88">
        <v>0.30633951240552487</v>
      </c>
      <c r="AJ51" s="88">
        <v>0.25528292700460409</v>
      </c>
      <c r="AK51" s="88">
        <v>1.123244878820258</v>
      </c>
      <c r="AL51" s="88">
        <v>1.0211317080184164</v>
      </c>
      <c r="AM51" s="88">
        <v>0.61267902481104974</v>
      </c>
      <c r="AN51" s="88">
        <v>0.45950926860828734</v>
      </c>
      <c r="AO51" s="88">
        <v>0.61267902481104974</v>
      </c>
      <c r="AP51" s="88">
        <v>0.51056585400920818</v>
      </c>
      <c r="AQ51" s="88">
        <v>0.40845268320736655</v>
      </c>
      <c r="AR51" s="88">
        <v>0.30633951240552487</v>
      </c>
      <c r="AS51" s="88">
        <v>0.30633951240552487</v>
      </c>
      <c r="AT51" s="88">
        <v>0.53098848816957656</v>
      </c>
      <c r="AU51" s="88">
        <v>0.25528292700460409</v>
      </c>
      <c r="AV51" s="88">
        <v>0.30633951240552487</v>
      </c>
      <c r="AW51" s="88">
        <v>0.40845268320736655</v>
      </c>
      <c r="AX51" s="88">
        <v>0</v>
      </c>
      <c r="AY51" s="88">
        <v>0</v>
      </c>
      <c r="AZ51" s="88">
        <v>0</v>
      </c>
      <c r="BA51" s="88">
        <v>0</v>
      </c>
      <c r="BB51" s="88">
        <v>0</v>
      </c>
      <c r="BC51" s="88">
        <v>0</v>
      </c>
      <c r="BD51" s="88">
        <v>0</v>
      </c>
      <c r="BE51" s="88">
        <v>0</v>
      </c>
      <c r="BF51" s="88">
        <v>0</v>
      </c>
      <c r="BG51" s="88">
        <v>0</v>
      </c>
      <c r="BH51" s="88">
        <v>0</v>
      </c>
      <c r="BI51" s="88">
        <v>0</v>
      </c>
      <c r="BJ51" s="88">
        <v>0</v>
      </c>
      <c r="BK51" s="88">
        <v>0</v>
      </c>
    </row>
    <row r="52" spans="1:63">
      <c r="A52" s="8" t="s">
        <v>94</v>
      </c>
      <c r="B52" s="80">
        <v>18.68</v>
      </c>
      <c r="C52" s="23"/>
      <c r="D52" s="23"/>
      <c r="E52" s="23"/>
      <c r="F52" s="23"/>
      <c r="G52" s="23"/>
      <c r="H52" s="23"/>
      <c r="I52" s="23"/>
      <c r="J52" s="23">
        <v>6.1267902481104981</v>
      </c>
      <c r="K52" s="25">
        <f t="shared" si="4"/>
        <v>6.1267902481104981</v>
      </c>
      <c r="L52" s="24">
        <f t="shared" si="5"/>
        <v>9.6905399090947704</v>
      </c>
      <c r="M52" s="81">
        <f t="shared" si="6"/>
        <v>15.817330157205269</v>
      </c>
      <c r="O52" s="78">
        <f t="shared" si="7"/>
        <v>-6.1267902481104981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6.1267902481104981</v>
      </c>
      <c r="T52">
        <v>51</v>
      </c>
      <c r="U52" s="87">
        <f>IFERROR(-HLOOKUP($U$1,IEX!$W$2:$BH$98,T52,FALSE),0)</f>
        <v>0</v>
      </c>
      <c r="V52" s="88">
        <f t="shared" si="8"/>
        <v>9.6905399090947704</v>
      </c>
      <c r="W52" s="94"/>
      <c r="X52" s="88">
        <v>0</v>
      </c>
      <c r="Y52" s="88">
        <v>0.25528292700460409</v>
      </c>
      <c r="Z52" s="88">
        <v>0.30633951240552487</v>
      </c>
      <c r="AA52" s="88">
        <v>0.45950926860828734</v>
      </c>
      <c r="AB52" s="88">
        <v>1.0211317080184164</v>
      </c>
      <c r="AC52" s="88">
        <v>0.43908663444791901</v>
      </c>
      <c r="AD52" s="88">
        <v>0.41866400028755069</v>
      </c>
      <c r="AE52" s="88">
        <v>0.35739609780644571</v>
      </c>
      <c r="AF52" s="88">
        <v>0.40845268320736655</v>
      </c>
      <c r="AG52" s="88">
        <v>0.40845268320736655</v>
      </c>
      <c r="AH52" s="88">
        <v>0.30633951240552487</v>
      </c>
      <c r="AI52" s="88">
        <v>0.30633951240552487</v>
      </c>
      <c r="AJ52" s="88">
        <v>0.25528292700460409</v>
      </c>
      <c r="AK52" s="88">
        <v>1.123244878820258</v>
      </c>
      <c r="AL52" s="88">
        <v>1.0211317080184164</v>
      </c>
      <c r="AM52" s="88">
        <v>0.61267902481104974</v>
      </c>
      <c r="AN52" s="88">
        <v>0.45950926860828734</v>
      </c>
      <c r="AO52" s="88">
        <v>0.61267902481104974</v>
      </c>
      <c r="AP52" s="88">
        <v>0.51056585400920818</v>
      </c>
      <c r="AQ52" s="88">
        <v>0.40845268320736655</v>
      </c>
      <c r="AR52" s="88">
        <v>0.30633951240552487</v>
      </c>
      <c r="AS52" s="88">
        <v>0.30633951240552487</v>
      </c>
      <c r="AT52" s="88">
        <v>0.53098848816957656</v>
      </c>
      <c r="AU52" s="88">
        <v>0.25528292700460409</v>
      </c>
      <c r="AV52" s="88">
        <v>0.30633951240552487</v>
      </c>
      <c r="AW52" s="88">
        <v>0.40845268320736655</v>
      </c>
      <c r="AX52" s="88">
        <v>0</v>
      </c>
      <c r="AY52" s="88">
        <v>0</v>
      </c>
      <c r="AZ52" s="88">
        <v>0</v>
      </c>
      <c r="BA52" s="88">
        <v>0</v>
      </c>
      <c r="BB52" s="88">
        <v>0</v>
      </c>
      <c r="BC52" s="88">
        <v>0</v>
      </c>
      <c r="BD52" s="88">
        <v>0</v>
      </c>
      <c r="BE52" s="88">
        <v>0</v>
      </c>
      <c r="BF52" s="88">
        <v>0</v>
      </c>
      <c r="BG52" s="88">
        <v>0</v>
      </c>
      <c r="BH52" s="88">
        <v>0</v>
      </c>
      <c r="BI52" s="88">
        <v>0</v>
      </c>
      <c r="BJ52" s="88">
        <v>0</v>
      </c>
      <c r="BK52" s="88">
        <v>0</v>
      </c>
    </row>
    <row r="53" spans="1:63">
      <c r="A53" s="8" t="s">
        <v>95</v>
      </c>
      <c r="B53" s="80">
        <v>18.795999999999999</v>
      </c>
      <c r="C53" s="23"/>
      <c r="D53" s="23"/>
      <c r="E53" s="23"/>
      <c r="F53" s="23"/>
      <c r="G53" s="23"/>
      <c r="H53" s="23"/>
      <c r="I53" s="23"/>
      <c r="J53" s="23">
        <v>6.1267902481104981</v>
      </c>
      <c r="K53" s="25">
        <f t="shared" si="4"/>
        <v>6.1267902481104981</v>
      </c>
      <c r="L53" s="24">
        <f t="shared" si="5"/>
        <v>9.6905399090947704</v>
      </c>
      <c r="M53" s="81">
        <f t="shared" si="6"/>
        <v>15.817330157205269</v>
      </c>
      <c r="O53" s="78">
        <f t="shared" si="7"/>
        <v>-6.1267902481104981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6.1267902481104981</v>
      </c>
      <c r="T53">
        <v>52</v>
      </c>
      <c r="U53" s="87">
        <f>IFERROR(-HLOOKUP($U$1,IEX!$W$2:$BH$98,T53,FALSE),0)</f>
        <v>0</v>
      </c>
      <c r="V53" s="88">
        <f t="shared" si="8"/>
        <v>9.6905399090947704</v>
      </c>
      <c r="W53" s="94"/>
      <c r="X53" s="88">
        <v>0</v>
      </c>
      <c r="Y53" s="88">
        <v>0.25528292700460409</v>
      </c>
      <c r="Z53" s="88">
        <v>0.30633951240552487</v>
      </c>
      <c r="AA53" s="88">
        <v>0.45950926860828734</v>
      </c>
      <c r="AB53" s="88">
        <v>1.0211317080184164</v>
      </c>
      <c r="AC53" s="88">
        <v>0.43908663444791901</v>
      </c>
      <c r="AD53" s="88">
        <v>0.41866400028755069</v>
      </c>
      <c r="AE53" s="88">
        <v>0.35739609780644571</v>
      </c>
      <c r="AF53" s="88">
        <v>0.40845268320736655</v>
      </c>
      <c r="AG53" s="88">
        <v>0.40845268320736655</v>
      </c>
      <c r="AH53" s="88">
        <v>0.30633951240552487</v>
      </c>
      <c r="AI53" s="88">
        <v>0.30633951240552487</v>
      </c>
      <c r="AJ53" s="88">
        <v>0.25528292700460409</v>
      </c>
      <c r="AK53" s="88">
        <v>1.123244878820258</v>
      </c>
      <c r="AL53" s="88">
        <v>1.0211317080184164</v>
      </c>
      <c r="AM53" s="88">
        <v>0.61267902481104974</v>
      </c>
      <c r="AN53" s="88">
        <v>0.45950926860828734</v>
      </c>
      <c r="AO53" s="88">
        <v>0.61267902481104974</v>
      </c>
      <c r="AP53" s="88">
        <v>0.51056585400920818</v>
      </c>
      <c r="AQ53" s="88">
        <v>0.40845268320736655</v>
      </c>
      <c r="AR53" s="88">
        <v>0.30633951240552487</v>
      </c>
      <c r="AS53" s="88">
        <v>0.30633951240552487</v>
      </c>
      <c r="AT53" s="88">
        <v>0.53098848816957656</v>
      </c>
      <c r="AU53" s="88">
        <v>0.25528292700460409</v>
      </c>
      <c r="AV53" s="88">
        <v>0.30633951240552487</v>
      </c>
      <c r="AW53" s="88">
        <v>0.40845268320736655</v>
      </c>
      <c r="AX53" s="88">
        <v>0</v>
      </c>
      <c r="AY53" s="88">
        <v>0</v>
      </c>
      <c r="AZ53" s="88">
        <v>0</v>
      </c>
      <c r="BA53" s="88">
        <v>0</v>
      </c>
      <c r="BB53" s="88">
        <v>0</v>
      </c>
      <c r="BC53" s="88">
        <v>0</v>
      </c>
      <c r="BD53" s="88">
        <v>0</v>
      </c>
      <c r="BE53" s="88">
        <v>0</v>
      </c>
      <c r="BF53" s="88">
        <v>0</v>
      </c>
      <c r="BG53" s="88">
        <v>0</v>
      </c>
      <c r="BH53" s="88">
        <v>0</v>
      </c>
      <c r="BI53" s="88">
        <v>0</v>
      </c>
      <c r="BJ53" s="88">
        <v>0</v>
      </c>
      <c r="BK53" s="88">
        <v>0</v>
      </c>
    </row>
    <row r="54" spans="1:63">
      <c r="A54" s="8" t="s">
        <v>96</v>
      </c>
      <c r="B54" s="80">
        <v>19.007999999999999</v>
      </c>
      <c r="C54" s="23"/>
      <c r="D54" s="23"/>
      <c r="E54" s="23"/>
      <c r="F54" s="23"/>
      <c r="G54" s="23"/>
      <c r="H54" s="23"/>
      <c r="I54" s="23"/>
      <c r="J54" s="23">
        <v>6.1267902481104981</v>
      </c>
      <c r="K54" s="25">
        <f t="shared" si="4"/>
        <v>6.1267902481104981</v>
      </c>
      <c r="L54" s="24">
        <f t="shared" si="5"/>
        <v>9.6905399090947704</v>
      </c>
      <c r="M54" s="81">
        <f t="shared" si="6"/>
        <v>15.817330157205269</v>
      </c>
      <c r="O54" s="78">
        <f t="shared" si="7"/>
        <v>-6.1267902481104981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6.1267902481104981</v>
      </c>
      <c r="T54">
        <v>53</v>
      </c>
      <c r="U54" s="87">
        <f>IFERROR(-HLOOKUP($U$1,IEX!$W$2:$BH$98,T54,FALSE),0)</f>
        <v>0</v>
      </c>
      <c r="V54" s="88">
        <f t="shared" si="8"/>
        <v>9.6905399090947704</v>
      </c>
      <c r="W54" s="94"/>
      <c r="X54" s="88">
        <v>0</v>
      </c>
      <c r="Y54" s="88">
        <v>0.25528292700460409</v>
      </c>
      <c r="Z54" s="88">
        <v>0.30633951240552487</v>
      </c>
      <c r="AA54" s="88">
        <v>0.45950926860828734</v>
      </c>
      <c r="AB54" s="88">
        <v>1.0211317080184164</v>
      </c>
      <c r="AC54" s="88">
        <v>0.43908663444791901</v>
      </c>
      <c r="AD54" s="88">
        <v>0.41866400028755069</v>
      </c>
      <c r="AE54" s="88">
        <v>0.35739609780644571</v>
      </c>
      <c r="AF54" s="88">
        <v>0.40845268320736655</v>
      </c>
      <c r="AG54" s="88">
        <v>0.40845268320736655</v>
      </c>
      <c r="AH54" s="88">
        <v>0.30633951240552487</v>
      </c>
      <c r="AI54" s="88">
        <v>0.30633951240552487</v>
      </c>
      <c r="AJ54" s="88">
        <v>0.25528292700460409</v>
      </c>
      <c r="AK54" s="88">
        <v>1.123244878820258</v>
      </c>
      <c r="AL54" s="88">
        <v>1.0211317080184164</v>
      </c>
      <c r="AM54" s="88">
        <v>0.61267902481104974</v>
      </c>
      <c r="AN54" s="88">
        <v>0.45950926860828734</v>
      </c>
      <c r="AO54" s="88">
        <v>0.61267902481104974</v>
      </c>
      <c r="AP54" s="88">
        <v>0.51056585400920818</v>
      </c>
      <c r="AQ54" s="88">
        <v>0.40845268320736655</v>
      </c>
      <c r="AR54" s="88">
        <v>0.30633951240552487</v>
      </c>
      <c r="AS54" s="88">
        <v>0.30633951240552487</v>
      </c>
      <c r="AT54" s="88">
        <v>0.53098848816957656</v>
      </c>
      <c r="AU54" s="88">
        <v>0.25528292700460409</v>
      </c>
      <c r="AV54" s="88">
        <v>0.30633951240552487</v>
      </c>
      <c r="AW54" s="88">
        <v>0.40845268320736655</v>
      </c>
      <c r="AX54" s="88">
        <v>0</v>
      </c>
      <c r="AY54" s="88">
        <v>0</v>
      </c>
      <c r="AZ54" s="88">
        <v>0</v>
      </c>
      <c r="BA54" s="88">
        <v>0</v>
      </c>
      <c r="BB54" s="88">
        <v>0</v>
      </c>
      <c r="BC54" s="88">
        <v>0</v>
      </c>
      <c r="BD54" s="88">
        <v>0</v>
      </c>
      <c r="BE54" s="88">
        <v>0</v>
      </c>
      <c r="BF54" s="88">
        <v>0</v>
      </c>
      <c r="BG54" s="88">
        <v>0</v>
      </c>
      <c r="BH54" s="88">
        <v>0</v>
      </c>
      <c r="BI54" s="88">
        <v>0</v>
      </c>
      <c r="BJ54" s="88">
        <v>0</v>
      </c>
      <c r="BK54" s="88">
        <v>0</v>
      </c>
    </row>
    <row r="55" spans="1:63">
      <c r="A55" s="8" t="s">
        <v>97</v>
      </c>
      <c r="B55" s="80">
        <v>19.047999999999998</v>
      </c>
      <c r="C55" s="23"/>
      <c r="D55" s="23"/>
      <c r="E55" s="23"/>
      <c r="F55" s="23"/>
      <c r="G55" s="23"/>
      <c r="H55" s="23"/>
      <c r="I55" s="23"/>
      <c r="J55" s="23">
        <v>6.1267902481104981</v>
      </c>
      <c r="K55" s="25">
        <f t="shared" si="4"/>
        <v>6.1267902481104981</v>
      </c>
      <c r="L55" s="24">
        <f t="shared" si="5"/>
        <v>9.6905399090947704</v>
      </c>
      <c r="M55" s="81">
        <f t="shared" si="6"/>
        <v>15.817330157205269</v>
      </c>
      <c r="O55" s="78">
        <f t="shared" si="7"/>
        <v>-6.1267902481104981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6.1267902481104981</v>
      </c>
      <c r="T55">
        <v>54</v>
      </c>
      <c r="U55" s="87">
        <f>IFERROR(-HLOOKUP($U$1,IEX!$W$2:$BH$98,T55,FALSE),0)</f>
        <v>0</v>
      </c>
      <c r="V55" s="88">
        <f t="shared" si="8"/>
        <v>9.6905399090947704</v>
      </c>
      <c r="W55" s="94"/>
      <c r="X55" s="88">
        <v>0</v>
      </c>
      <c r="Y55" s="88">
        <v>0.25528292700460409</v>
      </c>
      <c r="Z55" s="88">
        <v>0.30633951240552487</v>
      </c>
      <c r="AA55" s="88">
        <v>0.45950926860828734</v>
      </c>
      <c r="AB55" s="88">
        <v>1.0211317080184164</v>
      </c>
      <c r="AC55" s="88">
        <v>0.43908663444791901</v>
      </c>
      <c r="AD55" s="88">
        <v>0.41866400028755069</v>
      </c>
      <c r="AE55" s="88">
        <v>0.35739609780644571</v>
      </c>
      <c r="AF55" s="88">
        <v>0.40845268320736655</v>
      </c>
      <c r="AG55" s="88">
        <v>0.40845268320736655</v>
      </c>
      <c r="AH55" s="88">
        <v>0.30633951240552487</v>
      </c>
      <c r="AI55" s="88">
        <v>0.30633951240552487</v>
      </c>
      <c r="AJ55" s="88">
        <v>0.25528292700460409</v>
      </c>
      <c r="AK55" s="88">
        <v>1.123244878820258</v>
      </c>
      <c r="AL55" s="88">
        <v>1.0211317080184164</v>
      </c>
      <c r="AM55" s="88">
        <v>0.61267902481104974</v>
      </c>
      <c r="AN55" s="88">
        <v>0.45950926860828734</v>
      </c>
      <c r="AO55" s="88">
        <v>0.61267902481104974</v>
      </c>
      <c r="AP55" s="88">
        <v>0.51056585400920818</v>
      </c>
      <c r="AQ55" s="88">
        <v>0.40845268320736655</v>
      </c>
      <c r="AR55" s="88">
        <v>0.30633951240552487</v>
      </c>
      <c r="AS55" s="88">
        <v>0.30633951240552487</v>
      </c>
      <c r="AT55" s="88">
        <v>0.53098848816957656</v>
      </c>
      <c r="AU55" s="88">
        <v>0.25528292700460409</v>
      </c>
      <c r="AV55" s="88">
        <v>0.30633951240552487</v>
      </c>
      <c r="AW55" s="88">
        <v>0.40845268320736655</v>
      </c>
      <c r="AX55" s="88">
        <v>0</v>
      </c>
      <c r="AY55" s="88">
        <v>0</v>
      </c>
      <c r="AZ55" s="88">
        <v>0</v>
      </c>
      <c r="BA55" s="88">
        <v>0</v>
      </c>
      <c r="BB55" s="88">
        <v>0</v>
      </c>
      <c r="BC55" s="88">
        <v>0</v>
      </c>
      <c r="BD55" s="88">
        <v>0</v>
      </c>
      <c r="BE55" s="88">
        <v>0</v>
      </c>
      <c r="BF55" s="88">
        <v>0</v>
      </c>
      <c r="BG55" s="88">
        <v>0</v>
      </c>
      <c r="BH55" s="88">
        <v>0</v>
      </c>
      <c r="BI55" s="88">
        <v>0</v>
      </c>
      <c r="BJ55" s="88">
        <v>0</v>
      </c>
      <c r="BK55" s="88">
        <v>0</v>
      </c>
    </row>
    <row r="56" spans="1:63">
      <c r="A56" s="8" t="s">
        <v>98</v>
      </c>
      <c r="B56" s="80">
        <v>19.047999999999998</v>
      </c>
      <c r="C56" s="23"/>
      <c r="D56" s="23"/>
      <c r="E56" s="23"/>
      <c r="F56" s="23"/>
      <c r="G56" s="23"/>
      <c r="H56" s="23"/>
      <c r="I56" s="23"/>
      <c r="J56" s="23">
        <v>6.1267902481104981</v>
      </c>
      <c r="K56" s="25">
        <f t="shared" si="4"/>
        <v>6.1267902481104981</v>
      </c>
      <c r="L56" s="24">
        <f t="shared" si="5"/>
        <v>9.6905399090947704</v>
      </c>
      <c r="M56" s="81">
        <f t="shared" si="6"/>
        <v>15.817330157205269</v>
      </c>
      <c r="O56" s="78">
        <f t="shared" si="7"/>
        <v>-6.1267902481104981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6.1267902481104981</v>
      </c>
      <c r="T56">
        <v>55</v>
      </c>
      <c r="U56" s="87">
        <f>IFERROR(-HLOOKUP($U$1,IEX!$W$2:$BH$98,T56,FALSE),0)</f>
        <v>0</v>
      </c>
      <c r="V56" s="88">
        <f t="shared" si="8"/>
        <v>9.6905399090947704</v>
      </c>
      <c r="W56" s="94"/>
      <c r="X56" s="88">
        <v>0</v>
      </c>
      <c r="Y56" s="88">
        <v>0.25528292700460409</v>
      </c>
      <c r="Z56" s="88">
        <v>0.30633951240552487</v>
      </c>
      <c r="AA56" s="88">
        <v>0.45950926860828734</v>
      </c>
      <c r="AB56" s="88">
        <v>1.0211317080184164</v>
      </c>
      <c r="AC56" s="88">
        <v>0.43908663444791901</v>
      </c>
      <c r="AD56" s="88">
        <v>0.41866400028755069</v>
      </c>
      <c r="AE56" s="88">
        <v>0.35739609780644571</v>
      </c>
      <c r="AF56" s="88">
        <v>0.40845268320736655</v>
      </c>
      <c r="AG56" s="88">
        <v>0.40845268320736655</v>
      </c>
      <c r="AH56" s="88">
        <v>0.30633951240552487</v>
      </c>
      <c r="AI56" s="88">
        <v>0.30633951240552487</v>
      </c>
      <c r="AJ56" s="88">
        <v>0.25528292700460409</v>
      </c>
      <c r="AK56" s="88">
        <v>1.123244878820258</v>
      </c>
      <c r="AL56" s="88">
        <v>1.0211317080184164</v>
      </c>
      <c r="AM56" s="88">
        <v>0.61267902481104974</v>
      </c>
      <c r="AN56" s="88">
        <v>0.45950926860828734</v>
      </c>
      <c r="AO56" s="88">
        <v>0.61267902481104974</v>
      </c>
      <c r="AP56" s="88">
        <v>0.51056585400920818</v>
      </c>
      <c r="AQ56" s="88">
        <v>0.40845268320736655</v>
      </c>
      <c r="AR56" s="88">
        <v>0.30633951240552487</v>
      </c>
      <c r="AS56" s="88">
        <v>0.30633951240552487</v>
      </c>
      <c r="AT56" s="88">
        <v>0.53098848816957656</v>
      </c>
      <c r="AU56" s="88">
        <v>0.25528292700460409</v>
      </c>
      <c r="AV56" s="88">
        <v>0.30633951240552487</v>
      </c>
      <c r="AW56" s="88">
        <v>0.40845268320736655</v>
      </c>
      <c r="AX56" s="88">
        <v>0</v>
      </c>
      <c r="AY56" s="88">
        <v>0</v>
      </c>
      <c r="AZ56" s="88">
        <v>0</v>
      </c>
      <c r="BA56" s="88">
        <v>0</v>
      </c>
      <c r="BB56" s="88">
        <v>0</v>
      </c>
      <c r="BC56" s="88">
        <v>0</v>
      </c>
      <c r="BD56" s="88">
        <v>0</v>
      </c>
      <c r="BE56" s="88">
        <v>0</v>
      </c>
      <c r="BF56" s="88">
        <v>0</v>
      </c>
      <c r="BG56" s="88">
        <v>0</v>
      </c>
      <c r="BH56" s="88">
        <v>0</v>
      </c>
      <c r="BI56" s="88">
        <v>0</v>
      </c>
      <c r="BJ56" s="88">
        <v>0</v>
      </c>
      <c r="BK56" s="88">
        <v>0</v>
      </c>
    </row>
    <row r="57" spans="1:63">
      <c r="A57" s="8" t="s">
        <v>99</v>
      </c>
      <c r="B57" s="80">
        <v>19.143999999999998</v>
      </c>
      <c r="C57" s="23"/>
      <c r="D57" s="23"/>
      <c r="E57" s="23"/>
      <c r="F57" s="23"/>
      <c r="G57" s="23"/>
      <c r="H57" s="23"/>
      <c r="I57" s="23"/>
      <c r="J57" s="23">
        <v>6.1267902481104981</v>
      </c>
      <c r="K57" s="25">
        <f t="shared" si="4"/>
        <v>6.1267902481104981</v>
      </c>
      <c r="L57" s="24">
        <f t="shared" si="5"/>
        <v>9.6905399090947704</v>
      </c>
      <c r="M57" s="81">
        <f t="shared" si="6"/>
        <v>15.817330157205269</v>
      </c>
      <c r="O57" s="78">
        <f t="shared" si="7"/>
        <v>-6.1267902481104981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6.1267902481104981</v>
      </c>
      <c r="T57">
        <v>56</v>
      </c>
      <c r="U57" s="87">
        <f>IFERROR(-HLOOKUP($U$1,IEX!$W$2:$BH$98,T57,FALSE),0)</f>
        <v>0</v>
      </c>
      <c r="V57" s="88">
        <f t="shared" si="8"/>
        <v>9.6905399090947704</v>
      </c>
      <c r="W57" s="94"/>
      <c r="X57" s="88">
        <v>0</v>
      </c>
      <c r="Y57" s="88">
        <v>0.25528292700460409</v>
      </c>
      <c r="Z57" s="88">
        <v>0.30633951240552487</v>
      </c>
      <c r="AA57" s="88">
        <v>0.45950926860828734</v>
      </c>
      <c r="AB57" s="88">
        <v>1.0211317080184164</v>
      </c>
      <c r="AC57" s="88">
        <v>0.43908663444791901</v>
      </c>
      <c r="AD57" s="88">
        <v>0.41866400028755069</v>
      </c>
      <c r="AE57" s="88">
        <v>0.35739609780644571</v>
      </c>
      <c r="AF57" s="88">
        <v>0.40845268320736655</v>
      </c>
      <c r="AG57" s="88">
        <v>0.40845268320736655</v>
      </c>
      <c r="AH57" s="88">
        <v>0.30633951240552487</v>
      </c>
      <c r="AI57" s="88">
        <v>0.30633951240552487</v>
      </c>
      <c r="AJ57" s="88">
        <v>0.25528292700460409</v>
      </c>
      <c r="AK57" s="88">
        <v>1.123244878820258</v>
      </c>
      <c r="AL57" s="88">
        <v>1.0211317080184164</v>
      </c>
      <c r="AM57" s="88">
        <v>0.61267902481104974</v>
      </c>
      <c r="AN57" s="88">
        <v>0.45950926860828734</v>
      </c>
      <c r="AO57" s="88">
        <v>0.61267902481104974</v>
      </c>
      <c r="AP57" s="88">
        <v>0.51056585400920818</v>
      </c>
      <c r="AQ57" s="88">
        <v>0.40845268320736655</v>
      </c>
      <c r="AR57" s="88">
        <v>0.30633951240552487</v>
      </c>
      <c r="AS57" s="88">
        <v>0.30633951240552487</v>
      </c>
      <c r="AT57" s="88">
        <v>0.53098848816957656</v>
      </c>
      <c r="AU57" s="88">
        <v>0.25528292700460409</v>
      </c>
      <c r="AV57" s="88">
        <v>0.30633951240552487</v>
      </c>
      <c r="AW57" s="88">
        <v>0.40845268320736655</v>
      </c>
      <c r="AX57" s="88">
        <v>0</v>
      </c>
      <c r="AY57" s="88">
        <v>0</v>
      </c>
      <c r="AZ57" s="88">
        <v>0</v>
      </c>
      <c r="BA57" s="88">
        <v>0</v>
      </c>
      <c r="BB57" s="88">
        <v>0</v>
      </c>
      <c r="BC57" s="88">
        <v>0</v>
      </c>
      <c r="BD57" s="88">
        <v>0</v>
      </c>
      <c r="BE57" s="88">
        <v>0</v>
      </c>
      <c r="BF57" s="88">
        <v>0</v>
      </c>
      <c r="BG57" s="88">
        <v>0</v>
      </c>
      <c r="BH57" s="88">
        <v>0</v>
      </c>
      <c r="BI57" s="88">
        <v>0</v>
      </c>
      <c r="BJ57" s="88">
        <v>0</v>
      </c>
      <c r="BK57" s="88">
        <v>0</v>
      </c>
    </row>
    <row r="58" spans="1:63">
      <c r="A58" s="8" t="s">
        <v>100</v>
      </c>
      <c r="B58" s="80">
        <v>19.027999999999999</v>
      </c>
      <c r="C58" s="23"/>
      <c r="D58" s="23"/>
      <c r="E58" s="23"/>
      <c r="F58" s="23"/>
      <c r="G58" s="23"/>
      <c r="H58" s="23"/>
      <c r="I58" s="23"/>
      <c r="J58" s="23">
        <v>6.1267902481104981</v>
      </c>
      <c r="K58" s="25">
        <f t="shared" si="4"/>
        <v>6.1267902481104981</v>
      </c>
      <c r="L58" s="24">
        <f t="shared" si="5"/>
        <v>9.6905399090947704</v>
      </c>
      <c r="M58" s="81">
        <f t="shared" si="6"/>
        <v>15.817330157205269</v>
      </c>
      <c r="O58" s="78">
        <f t="shared" si="7"/>
        <v>-6.1267902481104981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6.1267902481104981</v>
      </c>
      <c r="T58">
        <v>57</v>
      </c>
      <c r="U58" s="87">
        <f>IFERROR(-HLOOKUP($U$1,IEX!$W$2:$BH$98,T58,FALSE),0)</f>
        <v>0</v>
      </c>
      <c r="V58" s="88">
        <f t="shared" si="8"/>
        <v>9.6905399090947704</v>
      </c>
      <c r="W58" s="94"/>
      <c r="X58" s="88">
        <v>0</v>
      </c>
      <c r="Y58" s="88">
        <v>0.25528292700460409</v>
      </c>
      <c r="Z58" s="88">
        <v>0.30633951240552487</v>
      </c>
      <c r="AA58" s="88">
        <v>0.45950926860828734</v>
      </c>
      <c r="AB58" s="88">
        <v>1.0211317080184164</v>
      </c>
      <c r="AC58" s="88">
        <v>0.43908663444791901</v>
      </c>
      <c r="AD58" s="88">
        <v>0.41866400028755069</v>
      </c>
      <c r="AE58" s="88">
        <v>0.35739609780644571</v>
      </c>
      <c r="AF58" s="88">
        <v>0.40845268320736655</v>
      </c>
      <c r="AG58" s="88">
        <v>0.40845268320736655</v>
      </c>
      <c r="AH58" s="88">
        <v>0.30633951240552487</v>
      </c>
      <c r="AI58" s="88">
        <v>0.30633951240552487</v>
      </c>
      <c r="AJ58" s="88">
        <v>0.25528292700460409</v>
      </c>
      <c r="AK58" s="88">
        <v>1.123244878820258</v>
      </c>
      <c r="AL58" s="88">
        <v>1.0211317080184164</v>
      </c>
      <c r="AM58" s="88">
        <v>0.61267902481104974</v>
      </c>
      <c r="AN58" s="88">
        <v>0.45950926860828734</v>
      </c>
      <c r="AO58" s="88">
        <v>0.61267902481104974</v>
      </c>
      <c r="AP58" s="88">
        <v>0.51056585400920818</v>
      </c>
      <c r="AQ58" s="88">
        <v>0.40845268320736655</v>
      </c>
      <c r="AR58" s="88">
        <v>0.30633951240552487</v>
      </c>
      <c r="AS58" s="88">
        <v>0.30633951240552487</v>
      </c>
      <c r="AT58" s="88">
        <v>0.53098848816957656</v>
      </c>
      <c r="AU58" s="88">
        <v>0.25528292700460409</v>
      </c>
      <c r="AV58" s="88">
        <v>0.30633951240552487</v>
      </c>
      <c r="AW58" s="88">
        <v>0.40845268320736655</v>
      </c>
      <c r="AX58" s="88">
        <v>0</v>
      </c>
      <c r="AY58" s="88">
        <v>0</v>
      </c>
      <c r="AZ58" s="88">
        <v>0</v>
      </c>
      <c r="BA58" s="88">
        <v>0</v>
      </c>
      <c r="BB58" s="88">
        <v>0</v>
      </c>
      <c r="BC58" s="88">
        <v>0</v>
      </c>
      <c r="BD58" s="88">
        <v>0</v>
      </c>
      <c r="BE58" s="88">
        <v>0</v>
      </c>
      <c r="BF58" s="88">
        <v>0</v>
      </c>
      <c r="BG58" s="88">
        <v>0</v>
      </c>
      <c r="BH58" s="88">
        <v>0</v>
      </c>
      <c r="BI58" s="88">
        <v>0</v>
      </c>
      <c r="BJ58" s="88">
        <v>0</v>
      </c>
      <c r="BK58" s="88">
        <v>0</v>
      </c>
    </row>
    <row r="59" spans="1:63">
      <c r="A59" s="8" t="s">
        <v>101</v>
      </c>
      <c r="B59" s="80">
        <v>18.952000000000002</v>
      </c>
      <c r="C59" s="23"/>
      <c r="D59" s="23"/>
      <c r="E59" s="23"/>
      <c r="F59" s="23"/>
      <c r="G59" s="23"/>
      <c r="H59" s="23"/>
      <c r="I59" s="23"/>
      <c r="J59" s="23">
        <v>6.1267902481104981</v>
      </c>
      <c r="K59" s="25">
        <f t="shared" si="4"/>
        <v>6.1267902481104981</v>
      </c>
      <c r="L59" s="24">
        <f t="shared" si="5"/>
        <v>9.6905399090947704</v>
      </c>
      <c r="M59" s="81">
        <f t="shared" si="6"/>
        <v>15.817330157205269</v>
      </c>
      <c r="O59" s="78">
        <f t="shared" si="7"/>
        <v>-6.1267902481104981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6.1267902481104981</v>
      </c>
      <c r="T59">
        <v>58</v>
      </c>
      <c r="U59" s="87">
        <f>IFERROR(-HLOOKUP($U$1,IEX!$W$2:$BH$98,T59,FALSE),0)</f>
        <v>0</v>
      </c>
      <c r="V59" s="88">
        <f t="shared" si="8"/>
        <v>9.6905399090947704</v>
      </c>
      <c r="W59" s="94"/>
      <c r="X59" s="88">
        <v>0</v>
      </c>
      <c r="Y59" s="88">
        <v>0.25528292700460409</v>
      </c>
      <c r="Z59" s="88">
        <v>0.30633951240552487</v>
      </c>
      <c r="AA59" s="88">
        <v>0.45950926860828734</v>
      </c>
      <c r="AB59" s="88">
        <v>1.0211317080184164</v>
      </c>
      <c r="AC59" s="88">
        <v>0.43908663444791901</v>
      </c>
      <c r="AD59" s="88">
        <v>0.41866400028755069</v>
      </c>
      <c r="AE59" s="88">
        <v>0.35739609780644571</v>
      </c>
      <c r="AF59" s="88">
        <v>0.40845268320736655</v>
      </c>
      <c r="AG59" s="88">
        <v>0.40845268320736655</v>
      </c>
      <c r="AH59" s="88">
        <v>0.30633951240552487</v>
      </c>
      <c r="AI59" s="88">
        <v>0.30633951240552487</v>
      </c>
      <c r="AJ59" s="88">
        <v>0.25528292700460409</v>
      </c>
      <c r="AK59" s="88">
        <v>1.123244878820258</v>
      </c>
      <c r="AL59" s="88">
        <v>1.0211317080184164</v>
      </c>
      <c r="AM59" s="88">
        <v>0.61267902481104974</v>
      </c>
      <c r="AN59" s="88">
        <v>0.45950926860828734</v>
      </c>
      <c r="AO59" s="88">
        <v>0.61267902481104974</v>
      </c>
      <c r="AP59" s="88">
        <v>0.51056585400920818</v>
      </c>
      <c r="AQ59" s="88">
        <v>0.40845268320736655</v>
      </c>
      <c r="AR59" s="88">
        <v>0.30633951240552487</v>
      </c>
      <c r="AS59" s="88">
        <v>0.30633951240552487</v>
      </c>
      <c r="AT59" s="88">
        <v>0.53098848816957656</v>
      </c>
      <c r="AU59" s="88">
        <v>0.25528292700460409</v>
      </c>
      <c r="AV59" s="88">
        <v>0.30633951240552487</v>
      </c>
      <c r="AW59" s="88">
        <v>0.40845268320736655</v>
      </c>
      <c r="AX59" s="88">
        <v>0</v>
      </c>
      <c r="AY59" s="88">
        <v>0</v>
      </c>
      <c r="AZ59" s="88">
        <v>0</v>
      </c>
      <c r="BA59" s="88">
        <v>0</v>
      </c>
      <c r="BB59" s="88">
        <v>0</v>
      </c>
      <c r="BC59" s="88">
        <v>0</v>
      </c>
      <c r="BD59" s="88">
        <v>0</v>
      </c>
      <c r="BE59" s="88">
        <v>0</v>
      </c>
      <c r="BF59" s="88">
        <v>0</v>
      </c>
      <c r="BG59" s="88">
        <v>0</v>
      </c>
      <c r="BH59" s="88">
        <v>0</v>
      </c>
      <c r="BI59" s="88">
        <v>0</v>
      </c>
      <c r="BJ59" s="88">
        <v>0</v>
      </c>
      <c r="BK59" s="88">
        <v>0</v>
      </c>
    </row>
    <row r="60" spans="1:63">
      <c r="A60" s="8" t="s">
        <v>102</v>
      </c>
      <c r="B60" s="80">
        <v>18.872</v>
      </c>
      <c r="C60" s="23"/>
      <c r="D60" s="23"/>
      <c r="E60" s="23"/>
      <c r="F60" s="23"/>
      <c r="G60" s="23"/>
      <c r="H60" s="23"/>
      <c r="I60" s="23"/>
      <c r="J60" s="23">
        <v>6.1267902481104981</v>
      </c>
      <c r="K60" s="25">
        <f t="shared" si="4"/>
        <v>6.1267902481104981</v>
      </c>
      <c r="L60" s="24">
        <f t="shared" si="5"/>
        <v>9.6905399090947704</v>
      </c>
      <c r="M60" s="81">
        <f t="shared" si="6"/>
        <v>15.817330157205269</v>
      </c>
      <c r="O60" s="78">
        <f t="shared" si="7"/>
        <v>-6.1267902481104981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6.1267902481104981</v>
      </c>
      <c r="T60">
        <v>59</v>
      </c>
      <c r="U60" s="87">
        <f>IFERROR(-HLOOKUP($U$1,IEX!$W$2:$BH$98,T60,FALSE),0)</f>
        <v>0</v>
      </c>
      <c r="V60" s="88">
        <f t="shared" si="8"/>
        <v>9.6905399090947704</v>
      </c>
      <c r="W60" s="94"/>
      <c r="X60" s="88">
        <v>0</v>
      </c>
      <c r="Y60" s="88">
        <v>0.25528292700460409</v>
      </c>
      <c r="Z60" s="88">
        <v>0.30633951240552487</v>
      </c>
      <c r="AA60" s="88">
        <v>0.45950926860828734</v>
      </c>
      <c r="AB60" s="88">
        <v>1.0211317080184164</v>
      </c>
      <c r="AC60" s="88">
        <v>0.43908663444791901</v>
      </c>
      <c r="AD60" s="88">
        <v>0.41866400028755069</v>
      </c>
      <c r="AE60" s="88">
        <v>0.35739609780644571</v>
      </c>
      <c r="AF60" s="88">
        <v>0.40845268320736655</v>
      </c>
      <c r="AG60" s="88">
        <v>0.40845268320736655</v>
      </c>
      <c r="AH60" s="88">
        <v>0.30633951240552487</v>
      </c>
      <c r="AI60" s="88">
        <v>0.30633951240552487</v>
      </c>
      <c r="AJ60" s="88">
        <v>0.25528292700460409</v>
      </c>
      <c r="AK60" s="88">
        <v>1.123244878820258</v>
      </c>
      <c r="AL60" s="88">
        <v>1.0211317080184164</v>
      </c>
      <c r="AM60" s="88">
        <v>0.61267902481104974</v>
      </c>
      <c r="AN60" s="88">
        <v>0.45950926860828734</v>
      </c>
      <c r="AO60" s="88">
        <v>0.61267902481104974</v>
      </c>
      <c r="AP60" s="88">
        <v>0.51056585400920818</v>
      </c>
      <c r="AQ60" s="88">
        <v>0.40845268320736655</v>
      </c>
      <c r="AR60" s="88">
        <v>0.30633951240552487</v>
      </c>
      <c r="AS60" s="88">
        <v>0.30633951240552487</v>
      </c>
      <c r="AT60" s="88">
        <v>0.53098848816957656</v>
      </c>
      <c r="AU60" s="88">
        <v>0.25528292700460409</v>
      </c>
      <c r="AV60" s="88">
        <v>0.30633951240552487</v>
      </c>
      <c r="AW60" s="88">
        <v>0.40845268320736655</v>
      </c>
      <c r="AX60" s="88">
        <v>0</v>
      </c>
      <c r="AY60" s="88">
        <v>0</v>
      </c>
      <c r="AZ60" s="88">
        <v>0</v>
      </c>
      <c r="BA60" s="88">
        <v>0</v>
      </c>
      <c r="BB60" s="88">
        <v>0</v>
      </c>
      <c r="BC60" s="88">
        <v>0</v>
      </c>
      <c r="BD60" s="88">
        <v>0</v>
      </c>
      <c r="BE60" s="88">
        <v>0</v>
      </c>
      <c r="BF60" s="88">
        <v>0</v>
      </c>
      <c r="BG60" s="88">
        <v>0</v>
      </c>
      <c r="BH60" s="88">
        <v>0</v>
      </c>
      <c r="BI60" s="88">
        <v>0</v>
      </c>
      <c r="BJ60" s="88">
        <v>0</v>
      </c>
      <c r="BK60" s="88">
        <v>0</v>
      </c>
    </row>
    <row r="61" spans="1:63">
      <c r="A61" s="8" t="s">
        <v>103</v>
      </c>
      <c r="B61" s="80">
        <v>18.911999999999999</v>
      </c>
      <c r="C61" s="23"/>
      <c r="D61" s="23"/>
      <c r="E61" s="23"/>
      <c r="F61" s="23"/>
      <c r="G61" s="23"/>
      <c r="H61" s="23"/>
      <c r="I61" s="23"/>
      <c r="J61" s="23">
        <v>6.1267902481104981</v>
      </c>
      <c r="K61" s="25">
        <f t="shared" si="4"/>
        <v>6.1267902481104981</v>
      </c>
      <c r="L61" s="24">
        <f t="shared" si="5"/>
        <v>9.6905399090947704</v>
      </c>
      <c r="M61" s="81">
        <f t="shared" si="6"/>
        <v>15.817330157205269</v>
      </c>
      <c r="O61" s="78">
        <f t="shared" si="7"/>
        <v>-6.1267902481104981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6.1267902481104981</v>
      </c>
      <c r="T61">
        <v>60</v>
      </c>
      <c r="U61" s="87">
        <f>IFERROR(-HLOOKUP($U$1,IEX!$W$2:$BH$98,T61,FALSE),0)</f>
        <v>0</v>
      </c>
      <c r="V61" s="88">
        <f t="shared" si="8"/>
        <v>9.6905399090947704</v>
      </c>
      <c r="W61" s="94"/>
      <c r="X61" s="88">
        <v>0</v>
      </c>
      <c r="Y61" s="88">
        <v>0.25528292700460409</v>
      </c>
      <c r="Z61" s="88">
        <v>0.30633951240552487</v>
      </c>
      <c r="AA61" s="88">
        <v>0.45950926860828734</v>
      </c>
      <c r="AB61" s="88">
        <v>1.0211317080184164</v>
      </c>
      <c r="AC61" s="88">
        <v>0.43908663444791901</v>
      </c>
      <c r="AD61" s="88">
        <v>0.41866400028755069</v>
      </c>
      <c r="AE61" s="88">
        <v>0.35739609780644571</v>
      </c>
      <c r="AF61" s="88">
        <v>0.40845268320736655</v>
      </c>
      <c r="AG61" s="88">
        <v>0.40845268320736655</v>
      </c>
      <c r="AH61" s="88">
        <v>0.30633951240552487</v>
      </c>
      <c r="AI61" s="88">
        <v>0.30633951240552487</v>
      </c>
      <c r="AJ61" s="88">
        <v>0.25528292700460409</v>
      </c>
      <c r="AK61" s="88">
        <v>1.123244878820258</v>
      </c>
      <c r="AL61" s="88">
        <v>1.0211317080184164</v>
      </c>
      <c r="AM61" s="88">
        <v>0.61267902481104974</v>
      </c>
      <c r="AN61" s="88">
        <v>0.45950926860828734</v>
      </c>
      <c r="AO61" s="88">
        <v>0.61267902481104974</v>
      </c>
      <c r="AP61" s="88">
        <v>0.51056585400920818</v>
      </c>
      <c r="AQ61" s="88">
        <v>0.40845268320736655</v>
      </c>
      <c r="AR61" s="88">
        <v>0.30633951240552487</v>
      </c>
      <c r="AS61" s="88">
        <v>0.30633951240552487</v>
      </c>
      <c r="AT61" s="88">
        <v>0.53098848816957656</v>
      </c>
      <c r="AU61" s="88">
        <v>0.25528292700460409</v>
      </c>
      <c r="AV61" s="88">
        <v>0.30633951240552487</v>
      </c>
      <c r="AW61" s="88">
        <v>0.40845268320736655</v>
      </c>
      <c r="AX61" s="88">
        <v>0</v>
      </c>
      <c r="AY61" s="88">
        <v>0</v>
      </c>
      <c r="AZ61" s="88">
        <v>0</v>
      </c>
      <c r="BA61" s="88">
        <v>0</v>
      </c>
      <c r="BB61" s="88">
        <v>0</v>
      </c>
      <c r="BC61" s="88">
        <v>0</v>
      </c>
      <c r="BD61" s="88">
        <v>0</v>
      </c>
      <c r="BE61" s="88">
        <v>0</v>
      </c>
      <c r="BF61" s="88">
        <v>0</v>
      </c>
      <c r="BG61" s="88">
        <v>0</v>
      </c>
      <c r="BH61" s="88">
        <v>0</v>
      </c>
      <c r="BI61" s="88">
        <v>0</v>
      </c>
      <c r="BJ61" s="88">
        <v>0</v>
      </c>
      <c r="BK61" s="88">
        <v>0</v>
      </c>
    </row>
    <row r="62" spans="1:63">
      <c r="A62" s="8" t="s">
        <v>104</v>
      </c>
      <c r="B62" s="80">
        <v>18.664000000000001</v>
      </c>
      <c r="C62" s="23"/>
      <c r="D62" s="23"/>
      <c r="E62" s="23"/>
      <c r="F62" s="23"/>
      <c r="G62" s="23"/>
      <c r="H62" s="23"/>
      <c r="I62" s="23"/>
      <c r="J62" s="23">
        <v>6.1267902481104981</v>
      </c>
      <c r="K62" s="25">
        <f t="shared" si="4"/>
        <v>6.1267902481104981</v>
      </c>
      <c r="L62" s="24">
        <f t="shared" si="5"/>
        <v>9.6905399090947704</v>
      </c>
      <c r="M62" s="81">
        <f t="shared" si="6"/>
        <v>15.817330157205269</v>
      </c>
      <c r="O62" s="78">
        <f t="shared" si="7"/>
        <v>-6.1267902481104981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6.1267902481104981</v>
      </c>
      <c r="T62">
        <v>61</v>
      </c>
      <c r="U62" s="87">
        <f>IFERROR(-HLOOKUP($U$1,IEX!$W$2:$BH$98,T62,FALSE),0)</f>
        <v>0</v>
      </c>
      <c r="V62" s="88">
        <f t="shared" si="8"/>
        <v>9.6905399090947704</v>
      </c>
      <c r="W62" s="94"/>
      <c r="X62" s="88">
        <v>0</v>
      </c>
      <c r="Y62" s="88">
        <v>0.25528292700460409</v>
      </c>
      <c r="Z62" s="88">
        <v>0.30633951240552487</v>
      </c>
      <c r="AA62" s="88">
        <v>0.45950926860828734</v>
      </c>
      <c r="AB62" s="88">
        <v>1.0211317080184164</v>
      </c>
      <c r="AC62" s="88">
        <v>0.43908663444791901</v>
      </c>
      <c r="AD62" s="88">
        <v>0.41866400028755069</v>
      </c>
      <c r="AE62" s="88">
        <v>0.35739609780644571</v>
      </c>
      <c r="AF62" s="88">
        <v>0.40845268320736655</v>
      </c>
      <c r="AG62" s="88">
        <v>0.40845268320736655</v>
      </c>
      <c r="AH62" s="88">
        <v>0.30633951240552487</v>
      </c>
      <c r="AI62" s="88">
        <v>0.30633951240552487</v>
      </c>
      <c r="AJ62" s="88">
        <v>0.25528292700460409</v>
      </c>
      <c r="AK62" s="88">
        <v>1.123244878820258</v>
      </c>
      <c r="AL62" s="88">
        <v>1.0211317080184164</v>
      </c>
      <c r="AM62" s="88">
        <v>0.61267902481104974</v>
      </c>
      <c r="AN62" s="88">
        <v>0.45950926860828734</v>
      </c>
      <c r="AO62" s="88">
        <v>0.61267902481104974</v>
      </c>
      <c r="AP62" s="88">
        <v>0.51056585400920818</v>
      </c>
      <c r="AQ62" s="88">
        <v>0.40845268320736655</v>
      </c>
      <c r="AR62" s="88">
        <v>0.30633951240552487</v>
      </c>
      <c r="AS62" s="88">
        <v>0.30633951240552487</v>
      </c>
      <c r="AT62" s="88">
        <v>0.53098848816957656</v>
      </c>
      <c r="AU62" s="88">
        <v>0.25528292700460409</v>
      </c>
      <c r="AV62" s="88">
        <v>0.30633951240552487</v>
      </c>
      <c r="AW62" s="88">
        <v>0.40845268320736655</v>
      </c>
      <c r="AX62" s="88">
        <v>0</v>
      </c>
      <c r="AY62" s="88">
        <v>0</v>
      </c>
      <c r="AZ62" s="88">
        <v>0</v>
      </c>
      <c r="BA62" s="88">
        <v>0</v>
      </c>
      <c r="BB62" s="88">
        <v>0</v>
      </c>
      <c r="BC62" s="88">
        <v>0</v>
      </c>
      <c r="BD62" s="88">
        <v>0</v>
      </c>
      <c r="BE62" s="88">
        <v>0</v>
      </c>
      <c r="BF62" s="88">
        <v>0</v>
      </c>
      <c r="BG62" s="88">
        <v>0</v>
      </c>
      <c r="BH62" s="88">
        <v>0</v>
      </c>
      <c r="BI62" s="88">
        <v>0</v>
      </c>
      <c r="BJ62" s="88">
        <v>0</v>
      </c>
      <c r="BK62" s="88">
        <v>0</v>
      </c>
    </row>
    <row r="63" spans="1:63">
      <c r="A63" s="8" t="s">
        <v>105</v>
      </c>
      <c r="B63" s="80">
        <v>18.68</v>
      </c>
      <c r="C63" s="23"/>
      <c r="D63" s="23"/>
      <c r="E63" s="23"/>
      <c r="F63" s="23"/>
      <c r="G63" s="23"/>
      <c r="H63" s="23"/>
      <c r="I63" s="23"/>
      <c r="J63" s="23">
        <v>6.1267902481104981</v>
      </c>
      <c r="K63" s="25">
        <f t="shared" si="4"/>
        <v>6.1267902481104981</v>
      </c>
      <c r="L63" s="24">
        <f t="shared" si="5"/>
        <v>9.6905399090947704</v>
      </c>
      <c r="M63" s="81">
        <f t="shared" si="6"/>
        <v>15.817330157205269</v>
      </c>
      <c r="O63" s="78">
        <f t="shared" si="7"/>
        <v>-6.1267902481104981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6.1267902481104981</v>
      </c>
      <c r="T63">
        <v>62</v>
      </c>
      <c r="U63" s="87">
        <f>IFERROR(-HLOOKUP($U$1,IEX!$W$2:$BH$98,T63,FALSE),0)</f>
        <v>0</v>
      </c>
      <c r="V63" s="88">
        <f t="shared" si="8"/>
        <v>9.6905399090947704</v>
      </c>
      <c r="W63" s="94"/>
      <c r="X63" s="88">
        <v>0</v>
      </c>
      <c r="Y63" s="88">
        <v>0.25528292700460409</v>
      </c>
      <c r="Z63" s="88">
        <v>0.30633951240552487</v>
      </c>
      <c r="AA63" s="88">
        <v>0.45950926860828734</v>
      </c>
      <c r="AB63" s="88">
        <v>1.0211317080184164</v>
      </c>
      <c r="AC63" s="88">
        <v>0.43908663444791901</v>
      </c>
      <c r="AD63" s="88">
        <v>0.41866400028755069</v>
      </c>
      <c r="AE63" s="88">
        <v>0.35739609780644571</v>
      </c>
      <c r="AF63" s="88">
        <v>0.40845268320736655</v>
      </c>
      <c r="AG63" s="88">
        <v>0.40845268320736655</v>
      </c>
      <c r="AH63" s="88">
        <v>0.30633951240552487</v>
      </c>
      <c r="AI63" s="88">
        <v>0.30633951240552487</v>
      </c>
      <c r="AJ63" s="88">
        <v>0.25528292700460409</v>
      </c>
      <c r="AK63" s="88">
        <v>1.123244878820258</v>
      </c>
      <c r="AL63" s="88">
        <v>1.0211317080184164</v>
      </c>
      <c r="AM63" s="88">
        <v>0.61267902481104974</v>
      </c>
      <c r="AN63" s="88">
        <v>0.45950926860828734</v>
      </c>
      <c r="AO63" s="88">
        <v>0.61267902481104974</v>
      </c>
      <c r="AP63" s="88">
        <v>0.51056585400920818</v>
      </c>
      <c r="AQ63" s="88">
        <v>0.40845268320736655</v>
      </c>
      <c r="AR63" s="88">
        <v>0.30633951240552487</v>
      </c>
      <c r="AS63" s="88">
        <v>0.30633951240552487</v>
      </c>
      <c r="AT63" s="88">
        <v>0.53098848816957656</v>
      </c>
      <c r="AU63" s="88">
        <v>0.25528292700460409</v>
      </c>
      <c r="AV63" s="88">
        <v>0.30633951240552487</v>
      </c>
      <c r="AW63" s="88">
        <v>0.40845268320736655</v>
      </c>
      <c r="AX63" s="88">
        <v>0</v>
      </c>
      <c r="AY63" s="88">
        <v>0</v>
      </c>
      <c r="AZ63" s="88">
        <v>0</v>
      </c>
      <c r="BA63" s="88">
        <v>0</v>
      </c>
      <c r="BB63" s="88">
        <v>0</v>
      </c>
      <c r="BC63" s="88">
        <v>0</v>
      </c>
      <c r="BD63" s="88">
        <v>0</v>
      </c>
      <c r="BE63" s="88">
        <v>0</v>
      </c>
      <c r="BF63" s="88">
        <v>0</v>
      </c>
      <c r="BG63" s="88">
        <v>0</v>
      </c>
      <c r="BH63" s="88">
        <v>0</v>
      </c>
      <c r="BI63" s="88">
        <v>0</v>
      </c>
      <c r="BJ63" s="88">
        <v>0</v>
      </c>
      <c r="BK63" s="88">
        <v>0</v>
      </c>
    </row>
    <row r="64" spans="1:63">
      <c r="A64" s="8" t="s">
        <v>106</v>
      </c>
      <c r="B64" s="80">
        <v>19.064</v>
      </c>
      <c r="C64" s="23"/>
      <c r="D64" s="23"/>
      <c r="E64" s="23"/>
      <c r="F64" s="23"/>
      <c r="G64" s="23"/>
      <c r="H64" s="23"/>
      <c r="I64" s="23"/>
      <c r="J64" s="23">
        <v>6.1267902481104981</v>
      </c>
      <c r="K64" s="25">
        <f t="shared" si="4"/>
        <v>6.1267902481104981</v>
      </c>
      <c r="L64" s="24">
        <f t="shared" si="5"/>
        <v>9.6905399090947704</v>
      </c>
      <c r="M64" s="81">
        <f t="shared" si="6"/>
        <v>15.817330157205269</v>
      </c>
      <c r="O64" s="78">
        <f t="shared" si="7"/>
        <v>-6.1267902481104981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6.1267902481104981</v>
      </c>
      <c r="T64">
        <v>63</v>
      </c>
      <c r="U64" s="87">
        <f>IFERROR(-HLOOKUP($U$1,IEX!$W$2:$BH$98,T64,FALSE),0)</f>
        <v>0</v>
      </c>
      <c r="V64" s="88">
        <f t="shared" si="8"/>
        <v>9.6905399090947704</v>
      </c>
      <c r="W64" s="94"/>
      <c r="X64" s="88">
        <v>0</v>
      </c>
      <c r="Y64" s="88">
        <v>0.25528292700460409</v>
      </c>
      <c r="Z64" s="88">
        <v>0.30633951240552487</v>
      </c>
      <c r="AA64" s="88">
        <v>0.45950926860828734</v>
      </c>
      <c r="AB64" s="88">
        <v>1.0211317080184164</v>
      </c>
      <c r="AC64" s="88">
        <v>0.43908663444791901</v>
      </c>
      <c r="AD64" s="88">
        <v>0.41866400028755069</v>
      </c>
      <c r="AE64" s="88">
        <v>0.35739609780644571</v>
      </c>
      <c r="AF64" s="88">
        <v>0.40845268320736655</v>
      </c>
      <c r="AG64" s="88">
        <v>0.40845268320736655</v>
      </c>
      <c r="AH64" s="88">
        <v>0.30633951240552487</v>
      </c>
      <c r="AI64" s="88">
        <v>0.30633951240552487</v>
      </c>
      <c r="AJ64" s="88">
        <v>0.25528292700460409</v>
      </c>
      <c r="AK64" s="88">
        <v>1.123244878820258</v>
      </c>
      <c r="AL64" s="88">
        <v>1.0211317080184164</v>
      </c>
      <c r="AM64" s="88">
        <v>0.61267902481104974</v>
      </c>
      <c r="AN64" s="88">
        <v>0.45950926860828734</v>
      </c>
      <c r="AO64" s="88">
        <v>0.61267902481104974</v>
      </c>
      <c r="AP64" s="88">
        <v>0.51056585400920818</v>
      </c>
      <c r="AQ64" s="88">
        <v>0.40845268320736655</v>
      </c>
      <c r="AR64" s="88">
        <v>0.30633951240552487</v>
      </c>
      <c r="AS64" s="88">
        <v>0.30633951240552487</v>
      </c>
      <c r="AT64" s="88">
        <v>0.53098848816957656</v>
      </c>
      <c r="AU64" s="88">
        <v>0.25528292700460409</v>
      </c>
      <c r="AV64" s="88">
        <v>0.30633951240552487</v>
      </c>
      <c r="AW64" s="88">
        <v>0.40845268320736655</v>
      </c>
      <c r="AX64" s="88">
        <v>0</v>
      </c>
      <c r="AY64" s="88">
        <v>0</v>
      </c>
      <c r="AZ64" s="88">
        <v>0</v>
      </c>
      <c r="BA64" s="88">
        <v>0</v>
      </c>
      <c r="BB64" s="88">
        <v>0</v>
      </c>
      <c r="BC64" s="88">
        <v>0</v>
      </c>
      <c r="BD64" s="88">
        <v>0</v>
      </c>
      <c r="BE64" s="88">
        <v>0</v>
      </c>
      <c r="BF64" s="88">
        <v>0</v>
      </c>
      <c r="BG64" s="88">
        <v>0</v>
      </c>
      <c r="BH64" s="88">
        <v>0</v>
      </c>
      <c r="BI64" s="88">
        <v>0</v>
      </c>
      <c r="BJ64" s="88">
        <v>0</v>
      </c>
      <c r="BK64" s="88">
        <v>0</v>
      </c>
    </row>
    <row r="65" spans="1:63">
      <c r="A65" s="8" t="s">
        <v>107</v>
      </c>
      <c r="B65" s="80">
        <v>18.2</v>
      </c>
      <c r="C65" s="23"/>
      <c r="D65" s="23"/>
      <c r="E65" s="23"/>
      <c r="F65" s="23"/>
      <c r="G65" s="23"/>
      <c r="H65" s="23"/>
      <c r="I65" s="23"/>
      <c r="J65" s="23">
        <v>6.1267902481104981</v>
      </c>
      <c r="K65" s="25">
        <f t="shared" si="4"/>
        <v>6.1267902481104981</v>
      </c>
      <c r="L65" s="24">
        <f t="shared" si="5"/>
        <v>9.6905399090947704</v>
      </c>
      <c r="M65" s="81">
        <f t="shared" si="6"/>
        <v>15.817330157205269</v>
      </c>
      <c r="O65" s="78">
        <f t="shared" si="7"/>
        <v>-6.1267902481104981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6.1267902481104981</v>
      </c>
      <c r="T65">
        <v>64</v>
      </c>
      <c r="U65" s="87">
        <f>IFERROR(-HLOOKUP($U$1,IEX!$W$2:$BH$98,T65,FALSE),0)</f>
        <v>0</v>
      </c>
      <c r="V65" s="88">
        <f t="shared" si="8"/>
        <v>9.6905399090947704</v>
      </c>
      <c r="W65" s="94"/>
      <c r="X65" s="88">
        <v>0</v>
      </c>
      <c r="Y65" s="88">
        <v>0.25528292700460409</v>
      </c>
      <c r="Z65" s="88">
        <v>0.30633951240552487</v>
      </c>
      <c r="AA65" s="88">
        <v>0.45950926860828734</v>
      </c>
      <c r="AB65" s="88">
        <v>1.0211317080184164</v>
      </c>
      <c r="AC65" s="88">
        <v>0.43908663444791901</v>
      </c>
      <c r="AD65" s="88">
        <v>0.41866400028755069</v>
      </c>
      <c r="AE65" s="88">
        <v>0.35739609780644571</v>
      </c>
      <c r="AF65" s="88">
        <v>0.40845268320736655</v>
      </c>
      <c r="AG65" s="88">
        <v>0.40845268320736655</v>
      </c>
      <c r="AH65" s="88">
        <v>0.30633951240552487</v>
      </c>
      <c r="AI65" s="88">
        <v>0.30633951240552487</v>
      </c>
      <c r="AJ65" s="88">
        <v>0.25528292700460409</v>
      </c>
      <c r="AK65" s="88">
        <v>1.123244878820258</v>
      </c>
      <c r="AL65" s="88">
        <v>1.0211317080184164</v>
      </c>
      <c r="AM65" s="88">
        <v>0.61267902481104974</v>
      </c>
      <c r="AN65" s="88">
        <v>0.45950926860828734</v>
      </c>
      <c r="AO65" s="88">
        <v>0.61267902481104974</v>
      </c>
      <c r="AP65" s="88">
        <v>0.51056585400920818</v>
      </c>
      <c r="AQ65" s="88">
        <v>0.40845268320736655</v>
      </c>
      <c r="AR65" s="88">
        <v>0.30633951240552487</v>
      </c>
      <c r="AS65" s="88">
        <v>0.30633951240552487</v>
      </c>
      <c r="AT65" s="88">
        <v>0.53098848816957656</v>
      </c>
      <c r="AU65" s="88">
        <v>0.25528292700460409</v>
      </c>
      <c r="AV65" s="88">
        <v>0.30633951240552487</v>
      </c>
      <c r="AW65" s="88">
        <v>0.40845268320736655</v>
      </c>
      <c r="AX65" s="88">
        <v>0</v>
      </c>
      <c r="AY65" s="88">
        <v>0</v>
      </c>
      <c r="AZ65" s="88">
        <v>0</v>
      </c>
      <c r="BA65" s="88">
        <v>0</v>
      </c>
      <c r="BB65" s="88">
        <v>0</v>
      </c>
      <c r="BC65" s="88">
        <v>0</v>
      </c>
      <c r="BD65" s="88">
        <v>0</v>
      </c>
      <c r="BE65" s="88">
        <v>0</v>
      </c>
      <c r="BF65" s="88">
        <v>0</v>
      </c>
      <c r="BG65" s="88">
        <v>0</v>
      </c>
      <c r="BH65" s="88">
        <v>0</v>
      </c>
      <c r="BI65" s="88">
        <v>0</v>
      </c>
      <c r="BJ65" s="88">
        <v>0</v>
      </c>
      <c r="BK65" s="88">
        <v>0</v>
      </c>
    </row>
    <row r="66" spans="1:63">
      <c r="A66" s="8" t="s">
        <v>108</v>
      </c>
      <c r="B66" s="80">
        <v>17.739999999999998</v>
      </c>
      <c r="C66" s="23"/>
      <c r="D66" s="23"/>
      <c r="E66" s="23"/>
      <c r="F66" s="23"/>
      <c r="G66" s="23"/>
      <c r="H66" s="23"/>
      <c r="I66" s="23"/>
      <c r="J66" s="23">
        <v>6.0615034168564916</v>
      </c>
      <c r="K66" s="25">
        <f t="shared" si="4"/>
        <v>6.0615034168564916</v>
      </c>
      <c r="L66" s="24">
        <f t="shared" si="5"/>
        <v>9.5872779043280172</v>
      </c>
      <c r="M66" s="81">
        <f t="shared" si="6"/>
        <v>15.648781321184508</v>
      </c>
      <c r="O66" s="78">
        <f t="shared" si="7"/>
        <v>-6.0615034168564916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6.0615034168564916</v>
      </c>
      <c r="T66">
        <v>65</v>
      </c>
      <c r="U66" s="87">
        <f>IFERROR(-HLOOKUP($U$1,IEX!$W$2:$BH$98,T66,FALSE),0)</f>
        <v>0</v>
      </c>
      <c r="V66" s="88">
        <f t="shared" si="8"/>
        <v>9.5872779043280172</v>
      </c>
      <c r="W66" s="94"/>
      <c r="X66" s="88">
        <v>0</v>
      </c>
      <c r="Y66" s="88">
        <v>0.25256264236902048</v>
      </c>
      <c r="Z66" s="88">
        <v>0.30307517084282454</v>
      </c>
      <c r="AA66" s="88">
        <v>0.45461275626423686</v>
      </c>
      <c r="AB66" s="88">
        <v>1.0102505694760819</v>
      </c>
      <c r="AC66" s="88">
        <v>0.43440774487471517</v>
      </c>
      <c r="AD66" s="88">
        <v>0.41420273348519354</v>
      </c>
      <c r="AE66" s="88">
        <v>0.35358769931662865</v>
      </c>
      <c r="AF66" s="88">
        <v>0.40410022779043281</v>
      </c>
      <c r="AG66" s="88">
        <v>0.40410022779043281</v>
      </c>
      <c r="AH66" s="88">
        <v>0.30307517084282454</v>
      </c>
      <c r="AI66" s="88">
        <v>0.30307517084282454</v>
      </c>
      <c r="AJ66" s="88">
        <v>0.25256264236902048</v>
      </c>
      <c r="AK66" s="88">
        <v>1.11127562642369</v>
      </c>
      <c r="AL66" s="88">
        <v>1.0102505694760819</v>
      </c>
      <c r="AM66" s="88">
        <v>0.60615034168564907</v>
      </c>
      <c r="AN66" s="88">
        <v>0.45461275626423686</v>
      </c>
      <c r="AO66" s="88">
        <v>0.60615034168564907</v>
      </c>
      <c r="AP66" s="88">
        <v>0.50512528473804097</v>
      </c>
      <c r="AQ66" s="88">
        <v>0.40410022779043281</v>
      </c>
      <c r="AR66" s="88">
        <v>0.30307517084282454</v>
      </c>
      <c r="AS66" s="88">
        <v>0.30307517084282454</v>
      </c>
      <c r="AT66" s="88">
        <v>0.52533029612756266</v>
      </c>
      <c r="AU66" s="88">
        <v>0.25256264236902048</v>
      </c>
      <c r="AV66" s="88">
        <v>0.30307517084282454</v>
      </c>
      <c r="AW66" s="88">
        <v>0.40410022779043281</v>
      </c>
      <c r="AX66" s="88">
        <v>0</v>
      </c>
      <c r="AY66" s="88">
        <v>0</v>
      </c>
      <c r="AZ66" s="88">
        <v>0</v>
      </c>
      <c r="BA66" s="88">
        <v>0</v>
      </c>
      <c r="BB66" s="88">
        <v>0</v>
      </c>
      <c r="BC66" s="88">
        <v>0</v>
      </c>
      <c r="BD66" s="88">
        <v>0</v>
      </c>
      <c r="BE66" s="88">
        <v>0</v>
      </c>
      <c r="BF66" s="88">
        <v>0</v>
      </c>
      <c r="BG66" s="88">
        <v>0</v>
      </c>
      <c r="BH66" s="88">
        <v>0</v>
      </c>
      <c r="BI66" s="88">
        <v>0</v>
      </c>
      <c r="BJ66" s="88">
        <v>0</v>
      </c>
      <c r="BK66" s="88">
        <v>0</v>
      </c>
    </row>
    <row r="67" spans="1:63">
      <c r="A67" s="8" t="s">
        <v>109</v>
      </c>
      <c r="B67" s="80">
        <v>18.795999999999999</v>
      </c>
      <c r="C67" s="23"/>
      <c r="D67" s="23"/>
      <c r="E67" s="23"/>
      <c r="F67" s="23"/>
      <c r="G67" s="23"/>
      <c r="H67" s="23"/>
      <c r="I67" s="23"/>
      <c r="J67" s="23">
        <v>6.1267902481104981</v>
      </c>
      <c r="K67" s="25">
        <f t="shared" si="4"/>
        <v>6.1267902481104981</v>
      </c>
      <c r="L67" s="24">
        <f t="shared" si="5"/>
        <v>9.6905399090947704</v>
      </c>
      <c r="M67" s="81">
        <f t="shared" si="6"/>
        <v>15.817330157205269</v>
      </c>
      <c r="O67" s="78">
        <f t="shared" si="7"/>
        <v>-6.1267902481104981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6.1267902481104981</v>
      </c>
      <c r="T67">
        <v>66</v>
      </c>
      <c r="U67" s="87">
        <f>IFERROR(-HLOOKUP($U$1,IEX!$W$2:$BH$98,T67,FALSE),0)</f>
        <v>0</v>
      </c>
      <c r="V67" s="88">
        <f t="shared" si="8"/>
        <v>9.6905399090947704</v>
      </c>
      <c r="W67" s="94"/>
      <c r="X67" s="88">
        <v>0</v>
      </c>
      <c r="Y67" s="88">
        <v>0.25528292700460409</v>
      </c>
      <c r="Z67" s="88">
        <v>0.30633951240552487</v>
      </c>
      <c r="AA67" s="88">
        <v>0.45950926860828734</v>
      </c>
      <c r="AB67" s="88">
        <v>1.0211317080184164</v>
      </c>
      <c r="AC67" s="88">
        <v>0.43908663444791901</v>
      </c>
      <c r="AD67" s="88">
        <v>0.41866400028755069</v>
      </c>
      <c r="AE67" s="88">
        <v>0.35739609780644571</v>
      </c>
      <c r="AF67" s="88">
        <v>0.40845268320736655</v>
      </c>
      <c r="AG67" s="88">
        <v>0.40845268320736655</v>
      </c>
      <c r="AH67" s="88">
        <v>0.30633951240552487</v>
      </c>
      <c r="AI67" s="88">
        <v>0.30633951240552487</v>
      </c>
      <c r="AJ67" s="88">
        <v>0.25528292700460409</v>
      </c>
      <c r="AK67" s="88">
        <v>1.123244878820258</v>
      </c>
      <c r="AL67" s="88">
        <v>1.0211317080184164</v>
      </c>
      <c r="AM67" s="88">
        <v>0.61267902481104974</v>
      </c>
      <c r="AN67" s="88">
        <v>0.45950926860828734</v>
      </c>
      <c r="AO67" s="88">
        <v>0.61267902481104974</v>
      </c>
      <c r="AP67" s="88">
        <v>0.51056585400920818</v>
      </c>
      <c r="AQ67" s="88">
        <v>0.40845268320736655</v>
      </c>
      <c r="AR67" s="88">
        <v>0.30633951240552487</v>
      </c>
      <c r="AS67" s="88">
        <v>0.30633951240552487</v>
      </c>
      <c r="AT67" s="88">
        <v>0.53098848816957656</v>
      </c>
      <c r="AU67" s="88">
        <v>0.25528292700460409</v>
      </c>
      <c r="AV67" s="88">
        <v>0.30633951240552487</v>
      </c>
      <c r="AW67" s="88">
        <v>0.40845268320736655</v>
      </c>
      <c r="AX67" s="88">
        <v>0</v>
      </c>
      <c r="AY67" s="88">
        <v>0</v>
      </c>
      <c r="AZ67" s="88">
        <v>0</v>
      </c>
      <c r="BA67" s="88">
        <v>0</v>
      </c>
      <c r="BB67" s="88">
        <v>0</v>
      </c>
      <c r="BC67" s="88">
        <v>0</v>
      </c>
      <c r="BD67" s="88">
        <v>0</v>
      </c>
      <c r="BE67" s="88">
        <v>0</v>
      </c>
      <c r="BF67" s="88">
        <v>0</v>
      </c>
      <c r="BG67" s="88">
        <v>0</v>
      </c>
      <c r="BH67" s="88">
        <v>0</v>
      </c>
      <c r="BI67" s="88">
        <v>0</v>
      </c>
      <c r="BJ67" s="88">
        <v>0</v>
      </c>
      <c r="BK67" s="88">
        <v>0</v>
      </c>
    </row>
    <row r="68" spans="1:63">
      <c r="A68" s="8" t="s">
        <v>110</v>
      </c>
      <c r="B68" s="80">
        <v>18.643999999999998</v>
      </c>
      <c r="C68" s="23"/>
      <c r="D68" s="23"/>
      <c r="E68" s="23"/>
      <c r="F68" s="23"/>
      <c r="G68" s="23"/>
      <c r="H68" s="23"/>
      <c r="I68" s="23"/>
      <c r="J68" s="23">
        <v>6.1267902481104981</v>
      </c>
      <c r="K68" s="25">
        <f t="shared" ref="K68:K98" si="17">SUM(C68:J68)</f>
        <v>6.1267902481104981</v>
      </c>
      <c r="L68" s="24">
        <f t="shared" ref="L68:L98" si="18">U68+V68</f>
        <v>9.6905399090947704</v>
      </c>
      <c r="M68" s="81">
        <f t="shared" ref="M68:M98" si="19">K68+L68</f>
        <v>15.817330157205269</v>
      </c>
      <c r="O68" s="78">
        <f t="shared" ref="O68:O98" si="20">-SUM(P68:S68,U68)</f>
        <v>-6.1267902481104981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6.1267902481104981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9.6905399090947704</v>
      </c>
      <c r="W68" s="94"/>
      <c r="X68" s="88">
        <v>0</v>
      </c>
      <c r="Y68" s="88">
        <v>0.25528292700460409</v>
      </c>
      <c r="Z68" s="88">
        <v>0.30633951240552487</v>
      </c>
      <c r="AA68" s="88">
        <v>0.45950926860828734</v>
      </c>
      <c r="AB68" s="88">
        <v>1.0211317080184164</v>
      </c>
      <c r="AC68" s="88">
        <v>0.43908663444791901</v>
      </c>
      <c r="AD68" s="88">
        <v>0.41866400028755069</v>
      </c>
      <c r="AE68" s="88">
        <v>0.35739609780644571</v>
      </c>
      <c r="AF68" s="88">
        <v>0.40845268320736655</v>
      </c>
      <c r="AG68" s="88">
        <v>0.40845268320736655</v>
      </c>
      <c r="AH68" s="88">
        <v>0.30633951240552487</v>
      </c>
      <c r="AI68" s="88">
        <v>0.30633951240552487</v>
      </c>
      <c r="AJ68" s="88">
        <v>0.25528292700460409</v>
      </c>
      <c r="AK68" s="88">
        <v>1.123244878820258</v>
      </c>
      <c r="AL68" s="88">
        <v>1.0211317080184164</v>
      </c>
      <c r="AM68" s="88">
        <v>0.61267902481104974</v>
      </c>
      <c r="AN68" s="88">
        <v>0.45950926860828734</v>
      </c>
      <c r="AO68" s="88">
        <v>0.61267902481104974</v>
      </c>
      <c r="AP68" s="88">
        <v>0.51056585400920818</v>
      </c>
      <c r="AQ68" s="88">
        <v>0.40845268320736655</v>
      </c>
      <c r="AR68" s="88">
        <v>0.30633951240552487</v>
      </c>
      <c r="AS68" s="88">
        <v>0.30633951240552487</v>
      </c>
      <c r="AT68" s="88">
        <v>0.53098848816957656</v>
      </c>
      <c r="AU68" s="88">
        <v>0.25528292700460409</v>
      </c>
      <c r="AV68" s="88">
        <v>0.30633951240552487</v>
      </c>
      <c r="AW68" s="88">
        <v>0.40845268320736655</v>
      </c>
      <c r="AX68" s="88">
        <v>0</v>
      </c>
      <c r="AY68" s="88">
        <v>0</v>
      </c>
      <c r="AZ68" s="88">
        <v>0</v>
      </c>
      <c r="BA68" s="88">
        <v>0</v>
      </c>
      <c r="BB68" s="88">
        <v>0</v>
      </c>
      <c r="BC68" s="88">
        <v>0</v>
      </c>
      <c r="BD68" s="88">
        <v>0</v>
      </c>
      <c r="BE68" s="88">
        <v>0</v>
      </c>
      <c r="BF68" s="88">
        <v>0</v>
      </c>
      <c r="BG68" s="88">
        <v>0</v>
      </c>
      <c r="BH68" s="88">
        <v>0</v>
      </c>
      <c r="BI68" s="88">
        <v>0</v>
      </c>
      <c r="BJ68" s="88">
        <v>0</v>
      </c>
      <c r="BK68" s="88">
        <v>0</v>
      </c>
    </row>
    <row r="69" spans="1:63">
      <c r="A69" s="8" t="s">
        <v>111</v>
      </c>
      <c r="B69" s="80">
        <v>19.239999999999998</v>
      </c>
      <c r="C69" s="23"/>
      <c r="D69" s="23"/>
      <c r="E69" s="23"/>
      <c r="F69" s="23"/>
      <c r="G69" s="23"/>
      <c r="H69" s="23"/>
      <c r="I69" s="23"/>
      <c r="J69" s="23">
        <v>6.1267902481104981</v>
      </c>
      <c r="K69" s="25">
        <f t="shared" si="17"/>
        <v>6.1267902481104981</v>
      </c>
      <c r="L69" s="24">
        <f t="shared" si="18"/>
        <v>9.6905399090947704</v>
      </c>
      <c r="M69" s="81">
        <f t="shared" si="19"/>
        <v>15.817330157205269</v>
      </c>
      <c r="O69" s="78">
        <f t="shared" si="20"/>
        <v>-6.1267902481104981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6.1267902481104981</v>
      </c>
      <c r="T69">
        <v>68</v>
      </c>
      <c r="U69" s="87">
        <f>IFERROR(-HLOOKUP($U$1,IEX!$W$2:$BH$98,T69,FALSE),0)</f>
        <v>0</v>
      </c>
      <c r="V69" s="88">
        <f t="shared" si="21"/>
        <v>9.6905399090947704</v>
      </c>
      <c r="W69" s="94"/>
      <c r="X69" s="88">
        <v>0</v>
      </c>
      <c r="Y69" s="88">
        <v>0.25528292700460409</v>
      </c>
      <c r="Z69" s="88">
        <v>0.30633951240552487</v>
      </c>
      <c r="AA69" s="88">
        <v>0.45950926860828734</v>
      </c>
      <c r="AB69" s="88">
        <v>1.0211317080184164</v>
      </c>
      <c r="AC69" s="88">
        <v>0.43908663444791901</v>
      </c>
      <c r="AD69" s="88">
        <v>0.41866400028755069</v>
      </c>
      <c r="AE69" s="88">
        <v>0.35739609780644571</v>
      </c>
      <c r="AF69" s="88">
        <v>0.40845268320736655</v>
      </c>
      <c r="AG69" s="88">
        <v>0.40845268320736655</v>
      </c>
      <c r="AH69" s="88">
        <v>0.30633951240552487</v>
      </c>
      <c r="AI69" s="88">
        <v>0.30633951240552487</v>
      </c>
      <c r="AJ69" s="88">
        <v>0.25528292700460409</v>
      </c>
      <c r="AK69" s="88">
        <v>1.123244878820258</v>
      </c>
      <c r="AL69" s="88">
        <v>1.0211317080184164</v>
      </c>
      <c r="AM69" s="88">
        <v>0.61267902481104974</v>
      </c>
      <c r="AN69" s="88">
        <v>0.45950926860828734</v>
      </c>
      <c r="AO69" s="88">
        <v>0.61267902481104974</v>
      </c>
      <c r="AP69" s="88">
        <v>0.51056585400920818</v>
      </c>
      <c r="AQ69" s="88">
        <v>0.40845268320736655</v>
      </c>
      <c r="AR69" s="88">
        <v>0.30633951240552487</v>
      </c>
      <c r="AS69" s="88">
        <v>0.30633951240552487</v>
      </c>
      <c r="AT69" s="88">
        <v>0.53098848816957656</v>
      </c>
      <c r="AU69" s="88">
        <v>0.25528292700460409</v>
      </c>
      <c r="AV69" s="88">
        <v>0.30633951240552487</v>
      </c>
      <c r="AW69" s="88">
        <v>0.40845268320736655</v>
      </c>
      <c r="AX69" s="88">
        <v>0</v>
      </c>
      <c r="AY69" s="88">
        <v>0</v>
      </c>
      <c r="AZ69" s="88">
        <v>0</v>
      </c>
      <c r="BA69" s="88">
        <v>0</v>
      </c>
      <c r="BB69" s="88">
        <v>0</v>
      </c>
      <c r="BC69" s="88">
        <v>0</v>
      </c>
      <c r="BD69" s="88">
        <v>0</v>
      </c>
      <c r="BE69" s="88">
        <v>0</v>
      </c>
      <c r="BF69" s="88">
        <v>0</v>
      </c>
      <c r="BG69" s="88">
        <v>0</v>
      </c>
      <c r="BH69" s="88">
        <v>0</v>
      </c>
      <c r="BI69" s="88">
        <v>0</v>
      </c>
      <c r="BJ69" s="88">
        <v>0</v>
      </c>
      <c r="BK69" s="88">
        <v>0</v>
      </c>
    </row>
    <row r="70" spans="1:63">
      <c r="A70" s="8" t="s">
        <v>112</v>
      </c>
      <c r="B70" s="80">
        <v>19.256</v>
      </c>
      <c r="C70" s="23"/>
      <c r="D70" s="23"/>
      <c r="E70" s="23"/>
      <c r="F70" s="23"/>
      <c r="G70" s="23"/>
      <c r="H70" s="23"/>
      <c r="I70" s="23"/>
      <c r="J70" s="23">
        <v>6.1267902481104981</v>
      </c>
      <c r="K70" s="25">
        <f t="shared" si="17"/>
        <v>6.1267902481104981</v>
      </c>
      <c r="L70" s="24">
        <f t="shared" si="18"/>
        <v>9.6905399090947704</v>
      </c>
      <c r="M70" s="81">
        <f t="shared" si="19"/>
        <v>15.817330157205269</v>
      </c>
      <c r="O70" s="78">
        <f t="shared" si="20"/>
        <v>-6.1267902481104981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6.1267902481104981</v>
      </c>
      <c r="T70">
        <v>69</v>
      </c>
      <c r="U70" s="87">
        <f>IFERROR(-HLOOKUP($U$1,IEX!$W$2:$BH$98,T70,FALSE),0)</f>
        <v>0</v>
      </c>
      <c r="V70" s="88">
        <f t="shared" si="21"/>
        <v>9.6905399090947704</v>
      </c>
      <c r="W70" s="94"/>
      <c r="X70" s="88">
        <v>0</v>
      </c>
      <c r="Y70" s="88">
        <v>0.25528292700460409</v>
      </c>
      <c r="Z70" s="88">
        <v>0.30633951240552487</v>
      </c>
      <c r="AA70" s="88">
        <v>0.45950926860828734</v>
      </c>
      <c r="AB70" s="88">
        <v>1.0211317080184164</v>
      </c>
      <c r="AC70" s="88">
        <v>0.43908663444791901</v>
      </c>
      <c r="AD70" s="88">
        <v>0.41866400028755069</v>
      </c>
      <c r="AE70" s="88">
        <v>0.35739609780644571</v>
      </c>
      <c r="AF70" s="88">
        <v>0.40845268320736655</v>
      </c>
      <c r="AG70" s="88">
        <v>0.40845268320736655</v>
      </c>
      <c r="AH70" s="88">
        <v>0.30633951240552487</v>
      </c>
      <c r="AI70" s="88">
        <v>0.30633951240552487</v>
      </c>
      <c r="AJ70" s="88">
        <v>0.25528292700460409</v>
      </c>
      <c r="AK70" s="88">
        <v>1.123244878820258</v>
      </c>
      <c r="AL70" s="88">
        <v>1.0211317080184164</v>
      </c>
      <c r="AM70" s="88">
        <v>0.61267902481104974</v>
      </c>
      <c r="AN70" s="88">
        <v>0.45950926860828734</v>
      </c>
      <c r="AO70" s="88">
        <v>0.61267902481104974</v>
      </c>
      <c r="AP70" s="88">
        <v>0.51056585400920818</v>
      </c>
      <c r="AQ70" s="88">
        <v>0.40845268320736655</v>
      </c>
      <c r="AR70" s="88">
        <v>0.30633951240552487</v>
      </c>
      <c r="AS70" s="88">
        <v>0.30633951240552487</v>
      </c>
      <c r="AT70" s="88">
        <v>0.53098848816957656</v>
      </c>
      <c r="AU70" s="88">
        <v>0.25528292700460409</v>
      </c>
      <c r="AV70" s="88">
        <v>0.30633951240552487</v>
      </c>
      <c r="AW70" s="88">
        <v>0.40845268320736655</v>
      </c>
      <c r="AX70" s="88">
        <v>0</v>
      </c>
      <c r="AY70" s="88">
        <v>0</v>
      </c>
      <c r="AZ70" s="88">
        <v>0</v>
      </c>
      <c r="BA70" s="88">
        <v>0</v>
      </c>
      <c r="BB70" s="88">
        <v>0</v>
      </c>
      <c r="BC70" s="88">
        <v>0</v>
      </c>
      <c r="BD70" s="88">
        <v>0</v>
      </c>
      <c r="BE70" s="88">
        <v>0</v>
      </c>
      <c r="BF70" s="88">
        <v>0</v>
      </c>
      <c r="BG70" s="88">
        <v>0</v>
      </c>
      <c r="BH70" s="88">
        <v>0</v>
      </c>
      <c r="BI70" s="88">
        <v>0</v>
      </c>
      <c r="BJ70" s="88">
        <v>0</v>
      </c>
      <c r="BK70" s="88">
        <v>0</v>
      </c>
    </row>
    <row r="71" spans="1:63">
      <c r="A71" s="8" t="s">
        <v>113</v>
      </c>
      <c r="B71" s="80">
        <v>18.795999999999999</v>
      </c>
      <c r="C71" s="23"/>
      <c r="D71" s="23"/>
      <c r="E71" s="23"/>
      <c r="F71" s="23"/>
      <c r="G71" s="23"/>
      <c r="H71" s="23"/>
      <c r="I71" s="23"/>
      <c r="J71" s="23">
        <v>6.1267902481104981</v>
      </c>
      <c r="K71" s="25">
        <f t="shared" si="17"/>
        <v>6.1267902481104981</v>
      </c>
      <c r="L71" s="24">
        <f t="shared" si="18"/>
        <v>9.6905399090947704</v>
      </c>
      <c r="M71" s="81">
        <f t="shared" si="19"/>
        <v>15.817330157205269</v>
      </c>
      <c r="O71" s="78">
        <f t="shared" si="20"/>
        <v>-6.1267902481104981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6.1267902481104981</v>
      </c>
      <c r="T71">
        <v>70</v>
      </c>
      <c r="U71" s="87">
        <f>IFERROR(-HLOOKUP($U$1,IEX!$W$2:$BH$98,T71,FALSE),0)</f>
        <v>0</v>
      </c>
      <c r="V71" s="88">
        <f t="shared" si="21"/>
        <v>9.6905399090947704</v>
      </c>
      <c r="W71" s="94"/>
      <c r="X71" s="88">
        <v>0</v>
      </c>
      <c r="Y71" s="88">
        <v>0.25528292700460409</v>
      </c>
      <c r="Z71" s="88">
        <v>0.30633951240552487</v>
      </c>
      <c r="AA71" s="88">
        <v>0.45950926860828734</v>
      </c>
      <c r="AB71" s="88">
        <v>1.0211317080184164</v>
      </c>
      <c r="AC71" s="88">
        <v>0.43908663444791901</v>
      </c>
      <c r="AD71" s="88">
        <v>0.41866400028755069</v>
      </c>
      <c r="AE71" s="88">
        <v>0.35739609780644571</v>
      </c>
      <c r="AF71" s="88">
        <v>0.40845268320736655</v>
      </c>
      <c r="AG71" s="88">
        <v>0.40845268320736655</v>
      </c>
      <c r="AH71" s="88">
        <v>0.30633951240552487</v>
      </c>
      <c r="AI71" s="88">
        <v>0.30633951240552487</v>
      </c>
      <c r="AJ71" s="88">
        <v>0.25528292700460409</v>
      </c>
      <c r="AK71" s="88">
        <v>1.123244878820258</v>
      </c>
      <c r="AL71" s="88">
        <v>1.0211317080184164</v>
      </c>
      <c r="AM71" s="88">
        <v>0.61267902481104974</v>
      </c>
      <c r="AN71" s="88">
        <v>0.45950926860828734</v>
      </c>
      <c r="AO71" s="88">
        <v>0.61267902481104974</v>
      </c>
      <c r="AP71" s="88">
        <v>0.51056585400920818</v>
      </c>
      <c r="AQ71" s="88">
        <v>0.40845268320736655</v>
      </c>
      <c r="AR71" s="88">
        <v>0.30633951240552487</v>
      </c>
      <c r="AS71" s="88">
        <v>0.30633951240552487</v>
      </c>
      <c r="AT71" s="88">
        <v>0.53098848816957656</v>
      </c>
      <c r="AU71" s="88">
        <v>0.25528292700460409</v>
      </c>
      <c r="AV71" s="88">
        <v>0.30633951240552487</v>
      </c>
      <c r="AW71" s="88">
        <v>0.40845268320736655</v>
      </c>
      <c r="AX71" s="88">
        <v>0</v>
      </c>
      <c r="AY71" s="88">
        <v>0</v>
      </c>
      <c r="AZ71" s="88">
        <v>0</v>
      </c>
      <c r="BA71" s="88">
        <v>0</v>
      </c>
      <c r="BB71" s="88">
        <v>0</v>
      </c>
      <c r="BC71" s="88">
        <v>0</v>
      </c>
      <c r="BD71" s="88">
        <v>0</v>
      </c>
      <c r="BE71" s="88">
        <v>0</v>
      </c>
      <c r="BF71" s="88">
        <v>0</v>
      </c>
      <c r="BG71" s="88">
        <v>0</v>
      </c>
      <c r="BH71" s="88">
        <v>0</v>
      </c>
      <c r="BI71" s="88">
        <v>0</v>
      </c>
      <c r="BJ71" s="88">
        <v>0</v>
      </c>
      <c r="BK71" s="88">
        <v>0</v>
      </c>
    </row>
    <row r="72" spans="1:63">
      <c r="A72" s="8" t="s">
        <v>114</v>
      </c>
      <c r="B72" s="80">
        <v>19.143999999999998</v>
      </c>
      <c r="C72" s="23"/>
      <c r="D72" s="23"/>
      <c r="E72" s="23"/>
      <c r="F72" s="23"/>
      <c r="G72" s="23"/>
      <c r="H72" s="23"/>
      <c r="I72" s="23"/>
      <c r="J72" s="23">
        <v>6.1267902481104981</v>
      </c>
      <c r="K72" s="25">
        <f t="shared" si="17"/>
        <v>6.1267902481104981</v>
      </c>
      <c r="L72" s="24">
        <f t="shared" si="18"/>
        <v>9.6905399090947704</v>
      </c>
      <c r="M72" s="81">
        <f t="shared" si="19"/>
        <v>15.817330157205269</v>
      </c>
      <c r="O72" s="78">
        <f t="shared" si="20"/>
        <v>-6.1267902481104981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6.1267902481104981</v>
      </c>
      <c r="T72">
        <v>71</v>
      </c>
      <c r="U72" s="87">
        <f>IFERROR(-HLOOKUP($U$1,IEX!$W$2:$BH$98,T72,FALSE),0)</f>
        <v>0</v>
      </c>
      <c r="V72" s="88">
        <f t="shared" si="21"/>
        <v>9.6905399090947704</v>
      </c>
      <c r="W72" s="94"/>
      <c r="X72" s="88">
        <v>0</v>
      </c>
      <c r="Y72" s="88">
        <v>0.25528292700460409</v>
      </c>
      <c r="Z72" s="88">
        <v>0.30633951240552487</v>
      </c>
      <c r="AA72" s="88">
        <v>0.45950926860828734</v>
      </c>
      <c r="AB72" s="88">
        <v>1.0211317080184164</v>
      </c>
      <c r="AC72" s="88">
        <v>0.43908663444791901</v>
      </c>
      <c r="AD72" s="88">
        <v>0.41866400028755069</v>
      </c>
      <c r="AE72" s="88">
        <v>0.35739609780644571</v>
      </c>
      <c r="AF72" s="88">
        <v>0.40845268320736655</v>
      </c>
      <c r="AG72" s="88">
        <v>0.40845268320736655</v>
      </c>
      <c r="AH72" s="88">
        <v>0.30633951240552487</v>
      </c>
      <c r="AI72" s="88">
        <v>0.30633951240552487</v>
      </c>
      <c r="AJ72" s="88">
        <v>0.25528292700460409</v>
      </c>
      <c r="AK72" s="88">
        <v>1.123244878820258</v>
      </c>
      <c r="AL72" s="88">
        <v>1.0211317080184164</v>
      </c>
      <c r="AM72" s="88">
        <v>0.61267902481104974</v>
      </c>
      <c r="AN72" s="88">
        <v>0.45950926860828734</v>
      </c>
      <c r="AO72" s="88">
        <v>0.61267902481104974</v>
      </c>
      <c r="AP72" s="88">
        <v>0.51056585400920818</v>
      </c>
      <c r="AQ72" s="88">
        <v>0.40845268320736655</v>
      </c>
      <c r="AR72" s="88">
        <v>0.30633951240552487</v>
      </c>
      <c r="AS72" s="88">
        <v>0.30633951240552487</v>
      </c>
      <c r="AT72" s="88">
        <v>0.53098848816957656</v>
      </c>
      <c r="AU72" s="88">
        <v>0.25528292700460409</v>
      </c>
      <c r="AV72" s="88">
        <v>0.30633951240552487</v>
      </c>
      <c r="AW72" s="88">
        <v>0.40845268320736655</v>
      </c>
      <c r="AX72" s="88">
        <v>0</v>
      </c>
      <c r="AY72" s="88">
        <v>0</v>
      </c>
      <c r="AZ72" s="88">
        <v>0</v>
      </c>
      <c r="BA72" s="88">
        <v>0</v>
      </c>
      <c r="BB72" s="88">
        <v>0</v>
      </c>
      <c r="BC72" s="88">
        <v>0</v>
      </c>
      <c r="BD72" s="88">
        <v>0</v>
      </c>
      <c r="BE72" s="88">
        <v>0</v>
      </c>
      <c r="BF72" s="88">
        <v>0</v>
      </c>
      <c r="BG72" s="88">
        <v>0</v>
      </c>
      <c r="BH72" s="88">
        <v>0</v>
      </c>
      <c r="BI72" s="88">
        <v>0</v>
      </c>
      <c r="BJ72" s="88">
        <v>0</v>
      </c>
      <c r="BK72" s="88">
        <v>0</v>
      </c>
    </row>
    <row r="73" spans="1:63">
      <c r="A73" s="8" t="s">
        <v>115</v>
      </c>
      <c r="B73" s="80">
        <v>19.256</v>
      </c>
      <c r="C73" s="23"/>
      <c r="D73" s="23"/>
      <c r="E73" s="23"/>
      <c r="F73" s="23"/>
      <c r="G73" s="23"/>
      <c r="H73" s="23"/>
      <c r="I73" s="23"/>
      <c r="J73" s="23">
        <v>6.1267902481104981</v>
      </c>
      <c r="K73" s="25">
        <f t="shared" si="17"/>
        <v>6.1267902481104981</v>
      </c>
      <c r="L73" s="24">
        <f t="shared" si="18"/>
        <v>9.6905399090947704</v>
      </c>
      <c r="M73" s="81">
        <f t="shared" si="19"/>
        <v>15.817330157205269</v>
      </c>
      <c r="O73" s="78">
        <f t="shared" si="20"/>
        <v>-6.1267902481104981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6.1267902481104981</v>
      </c>
      <c r="T73">
        <v>72</v>
      </c>
      <c r="U73" s="87">
        <f>IFERROR(-HLOOKUP($U$1,IEX!$W$2:$BH$98,T73,FALSE),0)</f>
        <v>0</v>
      </c>
      <c r="V73" s="88">
        <f t="shared" si="21"/>
        <v>9.6905399090947704</v>
      </c>
      <c r="W73" s="94"/>
      <c r="X73" s="88">
        <v>0</v>
      </c>
      <c r="Y73" s="88">
        <v>0.25528292700460409</v>
      </c>
      <c r="Z73" s="88">
        <v>0.30633951240552487</v>
      </c>
      <c r="AA73" s="88">
        <v>0.45950926860828734</v>
      </c>
      <c r="AB73" s="88">
        <v>1.0211317080184164</v>
      </c>
      <c r="AC73" s="88">
        <v>0.43908663444791901</v>
      </c>
      <c r="AD73" s="88">
        <v>0.41866400028755069</v>
      </c>
      <c r="AE73" s="88">
        <v>0.35739609780644571</v>
      </c>
      <c r="AF73" s="88">
        <v>0.40845268320736655</v>
      </c>
      <c r="AG73" s="88">
        <v>0.40845268320736655</v>
      </c>
      <c r="AH73" s="88">
        <v>0.30633951240552487</v>
      </c>
      <c r="AI73" s="88">
        <v>0.30633951240552487</v>
      </c>
      <c r="AJ73" s="88">
        <v>0.25528292700460409</v>
      </c>
      <c r="AK73" s="88">
        <v>1.123244878820258</v>
      </c>
      <c r="AL73" s="88">
        <v>1.0211317080184164</v>
      </c>
      <c r="AM73" s="88">
        <v>0.61267902481104974</v>
      </c>
      <c r="AN73" s="88">
        <v>0.45950926860828734</v>
      </c>
      <c r="AO73" s="88">
        <v>0.61267902481104974</v>
      </c>
      <c r="AP73" s="88">
        <v>0.51056585400920818</v>
      </c>
      <c r="AQ73" s="88">
        <v>0.40845268320736655</v>
      </c>
      <c r="AR73" s="88">
        <v>0.30633951240552487</v>
      </c>
      <c r="AS73" s="88">
        <v>0.30633951240552487</v>
      </c>
      <c r="AT73" s="88">
        <v>0.53098848816957656</v>
      </c>
      <c r="AU73" s="88">
        <v>0.25528292700460409</v>
      </c>
      <c r="AV73" s="88">
        <v>0.30633951240552487</v>
      </c>
      <c r="AW73" s="88">
        <v>0.40845268320736655</v>
      </c>
      <c r="AX73" s="88">
        <v>0</v>
      </c>
      <c r="AY73" s="88">
        <v>0</v>
      </c>
      <c r="AZ73" s="88">
        <v>0</v>
      </c>
      <c r="BA73" s="88">
        <v>0</v>
      </c>
      <c r="BB73" s="88">
        <v>0</v>
      </c>
      <c r="BC73" s="88">
        <v>0</v>
      </c>
      <c r="BD73" s="88">
        <v>0</v>
      </c>
      <c r="BE73" s="88">
        <v>0</v>
      </c>
      <c r="BF73" s="88">
        <v>0</v>
      </c>
      <c r="BG73" s="88">
        <v>0</v>
      </c>
      <c r="BH73" s="88">
        <v>0</v>
      </c>
      <c r="BI73" s="88">
        <v>0</v>
      </c>
      <c r="BJ73" s="88">
        <v>0</v>
      </c>
      <c r="BK73" s="88">
        <v>0</v>
      </c>
    </row>
    <row r="74" spans="1:63">
      <c r="A74" s="8" t="s">
        <v>116</v>
      </c>
      <c r="B74" s="80">
        <v>19.256</v>
      </c>
      <c r="C74" s="23"/>
      <c r="D74" s="23"/>
      <c r="E74" s="23"/>
      <c r="F74" s="23"/>
      <c r="G74" s="23"/>
      <c r="H74" s="23"/>
      <c r="I74" s="23"/>
      <c r="J74" s="23">
        <v>6.1267902481104981</v>
      </c>
      <c r="K74" s="25">
        <f t="shared" si="17"/>
        <v>6.1267902481104981</v>
      </c>
      <c r="L74" s="24">
        <f t="shared" si="18"/>
        <v>9.6905399090947704</v>
      </c>
      <c r="M74" s="81">
        <f t="shared" si="19"/>
        <v>15.817330157205269</v>
      </c>
      <c r="O74" s="78">
        <f t="shared" si="20"/>
        <v>-6.1267902481104981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6.1267902481104981</v>
      </c>
      <c r="T74">
        <v>73</v>
      </c>
      <c r="U74" s="87">
        <f>IFERROR(-HLOOKUP($U$1,IEX!$W$2:$BH$98,T74,FALSE),0)</f>
        <v>0</v>
      </c>
      <c r="V74" s="88">
        <f t="shared" si="21"/>
        <v>9.6905399090947704</v>
      </c>
      <c r="W74" s="94"/>
      <c r="X74" s="88">
        <v>0</v>
      </c>
      <c r="Y74" s="88">
        <v>0.25528292700460409</v>
      </c>
      <c r="Z74" s="88">
        <v>0.30633951240552487</v>
      </c>
      <c r="AA74" s="88">
        <v>0.45950926860828734</v>
      </c>
      <c r="AB74" s="88">
        <v>1.0211317080184164</v>
      </c>
      <c r="AC74" s="88">
        <v>0.43908663444791901</v>
      </c>
      <c r="AD74" s="88">
        <v>0.41866400028755069</v>
      </c>
      <c r="AE74" s="88">
        <v>0.35739609780644571</v>
      </c>
      <c r="AF74" s="88">
        <v>0.40845268320736655</v>
      </c>
      <c r="AG74" s="88">
        <v>0.40845268320736655</v>
      </c>
      <c r="AH74" s="88">
        <v>0.30633951240552487</v>
      </c>
      <c r="AI74" s="88">
        <v>0.30633951240552487</v>
      </c>
      <c r="AJ74" s="88">
        <v>0.25528292700460409</v>
      </c>
      <c r="AK74" s="88">
        <v>1.123244878820258</v>
      </c>
      <c r="AL74" s="88">
        <v>1.0211317080184164</v>
      </c>
      <c r="AM74" s="88">
        <v>0.61267902481104974</v>
      </c>
      <c r="AN74" s="88">
        <v>0.45950926860828734</v>
      </c>
      <c r="AO74" s="88">
        <v>0.61267902481104974</v>
      </c>
      <c r="AP74" s="88">
        <v>0.51056585400920818</v>
      </c>
      <c r="AQ74" s="88">
        <v>0.40845268320736655</v>
      </c>
      <c r="AR74" s="88">
        <v>0.30633951240552487</v>
      </c>
      <c r="AS74" s="88">
        <v>0.30633951240552487</v>
      </c>
      <c r="AT74" s="88">
        <v>0.53098848816957656</v>
      </c>
      <c r="AU74" s="88">
        <v>0.25528292700460409</v>
      </c>
      <c r="AV74" s="88">
        <v>0.30633951240552487</v>
      </c>
      <c r="AW74" s="88">
        <v>0.40845268320736655</v>
      </c>
      <c r="AX74" s="88">
        <v>0</v>
      </c>
      <c r="AY74" s="88">
        <v>0</v>
      </c>
      <c r="AZ74" s="88">
        <v>0</v>
      </c>
      <c r="BA74" s="88">
        <v>0</v>
      </c>
      <c r="BB74" s="88">
        <v>0</v>
      </c>
      <c r="BC74" s="88">
        <v>0</v>
      </c>
      <c r="BD74" s="88">
        <v>0</v>
      </c>
      <c r="BE74" s="88">
        <v>0</v>
      </c>
      <c r="BF74" s="88">
        <v>0</v>
      </c>
      <c r="BG74" s="88">
        <v>0</v>
      </c>
      <c r="BH74" s="88">
        <v>0</v>
      </c>
      <c r="BI74" s="88">
        <v>0</v>
      </c>
      <c r="BJ74" s="88">
        <v>0</v>
      </c>
      <c r="BK74" s="88">
        <v>0</v>
      </c>
    </row>
    <row r="75" spans="1:63">
      <c r="A75" s="8" t="s">
        <v>117</v>
      </c>
      <c r="B75" s="80">
        <v>19.239999999999998</v>
      </c>
      <c r="C75" s="23"/>
      <c r="D75" s="23"/>
      <c r="E75" s="23"/>
      <c r="F75" s="23"/>
      <c r="G75" s="23"/>
      <c r="H75" s="23"/>
      <c r="I75" s="23"/>
      <c r="J75" s="23">
        <v>6.1267902481104981</v>
      </c>
      <c r="K75" s="25">
        <f t="shared" si="17"/>
        <v>6.1267902481104981</v>
      </c>
      <c r="L75" s="24">
        <f t="shared" si="18"/>
        <v>9.6905399090947704</v>
      </c>
      <c r="M75" s="81">
        <f t="shared" si="19"/>
        <v>15.817330157205269</v>
      </c>
      <c r="O75" s="78">
        <f t="shared" si="20"/>
        <v>-6.1267902481104981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6.1267902481104981</v>
      </c>
      <c r="T75">
        <v>74</v>
      </c>
      <c r="U75" s="87">
        <f>IFERROR(-HLOOKUP($U$1,IEX!$W$2:$BH$98,T75,FALSE),0)</f>
        <v>0</v>
      </c>
      <c r="V75" s="88">
        <f t="shared" si="21"/>
        <v>9.6905399090947704</v>
      </c>
      <c r="W75" s="94"/>
      <c r="X75" s="88">
        <v>0</v>
      </c>
      <c r="Y75" s="88">
        <v>0.25528292700460409</v>
      </c>
      <c r="Z75" s="88">
        <v>0.30633951240552487</v>
      </c>
      <c r="AA75" s="88">
        <v>0.45950926860828734</v>
      </c>
      <c r="AB75" s="88">
        <v>1.0211317080184164</v>
      </c>
      <c r="AC75" s="88">
        <v>0.43908663444791901</v>
      </c>
      <c r="AD75" s="88">
        <v>0.41866400028755069</v>
      </c>
      <c r="AE75" s="88">
        <v>0.35739609780644571</v>
      </c>
      <c r="AF75" s="88">
        <v>0.40845268320736655</v>
      </c>
      <c r="AG75" s="88">
        <v>0.40845268320736655</v>
      </c>
      <c r="AH75" s="88">
        <v>0.30633951240552487</v>
      </c>
      <c r="AI75" s="88">
        <v>0.30633951240552487</v>
      </c>
      <c r="AJ75" s="88">
        <v>0.25528292700460409</v>
      </c>
      <c r="AK75" s="88">
        <v>1.123244878820258</v>
      </c>
      <c r="AL75" s="88">
        <v>1.0211317080184164</v>
      </c>
      <c r="AM75" s="88">
        <v>0.61267902481104974</v>
      </c>
      <c r="AN75" s="88">
        <v>0.45950926860828734</v>
      </c>
      <c r="AO75" s="88">
        <v>0.61267902481104974</v>
      </c>
      <c r="AP75" s="88">
        <v>0.51056585400920818</v>
      </c>
      <c r="AQ75" s="88">
        <v>0.40845268320736655</v>
      </c>
      <c r="AR75" s="88">
        <v>0.30633951240552487</v>
      </c>
      <c r="AS75" s="88">
        <v>0.30633951240552487</v>
      </c>
      <c r="AT75" s="88">
        <v>0.53098848816957656</v>
      </c>
      <c r="AU75" s="88">
        <v>0.25528292700460409</v>
      </c>
      <c r="AV75" s="88">
        <v>0.30633951240552487</v>
      </c>
      <c r="AW75" s="88">
        <v>0.40845268320736655</v>
      </c>
      <c r="AX75" s="88">
        <v>0</v>
      </c>
      <c r="AY75" s="88">
        <v>0</v>
      </c>
      <c r="AZ75" s="88">
        <v>0</v>
      </c>
      <c r="BA75" s="88">
        <v>0</v>
      </c>
      <c r="BB75" s="88">
        <v>0</v>
      </c>
      <c r="BC75" s="88">
        <v>0</v>
      </c>
      <c r="BD75" s="88">
        <v>0</v>
      </c>
      <c r="BE75" s="88">
        <v>0</v>
      </c>
      <c r="BF75" s="88">
        <v>0</v>
      </c>
      <c r="BG75" s="88">
        <v>0</v>
      </c>
      <c r="BH75" s="88">
        <v>0</v>
      </c>
      <c r="BI75" s="88">
        <v>0</v>
      </c>
      <c r="BJ75" s="88">
        <v>0</v>
      </c>
      <c r="BK75" s="88">
        <v>0</v>
      </c>
    </row>
    <row r="76" spans="1:63">
      <c r="A76" s="8" t="s">
        <v>118</v>
      </c>
      <c r="B76" s="80">
        <v>19.2</v>
      </c>
      <c r="C76" s="23"/>
      <c r="D76" s="23"/>
      <c r="E76" s="23"/>
      <c r="F76" s="23"/>
      <c r="G76" s="23"/>
      <c r="H76" s="23"/>
      <c r="I76" s="23"/>
      <c r="J76" s="23">
        <v>6.1267902481104981</v>
      </c>
      <c r="K76" s="25">
        <f t="shared" si="17"/>
        <v>6.1267902481104981</v>
      </c>
      <c r="L76" s="24">
        <f t="shared" si="18"/>
        <v>9.6905399090947704</v>
      </c>
      <c r="M76" s="81">
        <f t="shared" si="19"/>
        <v>15.817330157205269</v>
      </c>
      <c r="O76" s="78">
        <f t="shared" si="20"/>
        <v>-6.1267902481104981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6.1267902481104981</v>
      </c>
      <c r="T76">
        <v>75</v>
      </c>
      <c r="U76" s="87">
        <f>IFERROR(-HLOOKUP($U$1,IEX!$W$2:$BH$98,T76,FALSE),0)</f>
        <v>0</v>
      </c>
      <c r="V76" s="88">
        <f t="shared" si="21"/>
        <v>9.6905399090947704</v>
      </c>
      <c r="W76" s="94"/>
      <c r="X76" s="88">
        <v>0</v>
      </c>
      <c r="Y76" s="88">
        <v>0.25528292700460409</v>
      </c>
      <c r="Z76" s="88">
        <v>0.30633951240552487</v>
      </c>
      <c r="AA76" s="88">
        <v>0.45950926860828734</v>
      </c>
      <c r="AB76" s="88">
        <v>1.0211317080184164</v>
      </c>
      <c r="AC76" s="88">
        <v>0.43908663444791901</v>
      </c>
      <c r="AD76" s="88">
        <v>0.41866400028755069</v>
      </c>
      <c r="AE76" s="88">
        <v>0.35739609780644571</v>
      </c>
      <c r="AF76" s="88">
        <v>0.40845268320736655</v>
      </c>
      <c r="AG76" s="88">
        <v>0.40845268320736655</v>
      </c>
      <c r="AH76" s="88">
        <v>0.30633951240552487</v>
      </c>
      <c r="AI76" s="88">
        <v>0.30633951240552487</v>
      </c>
      <c r="AJ76" s="88">
        <v>0.25528292700460409</v>
      </c>
      <c r="AK76" s="88">
        <v>1.123244878820258</v>
      </c>
      <c r="AL76" s="88">
        <v>1.0211317080184164</v>
      </c>
      <c r="AM76" s="88">
        <v>0.61267902481104974</v>
      </c>
      <c r="AN76" s="88">
        <v>0.45950926860828734</v>
      </c>
      <c r="AO76" s="88">
        <v>0.61267902481104974</v>
      </c>
      <c r="AP76" s="88">
        <v>0.51056585400920818</v>
      </c>
      <c r="AQ76" s="88">
        <v>0.40845268320736655</v>
      </c>
      <c r="AR76" s="88">
        <v>0.30633951240552487</v>
      </c>
      <c r="AS76" s="88">
        <v>0.30633951240552487</v>
      </c>
      <c r="AT76" s="88">
        <v>0.53098848816957656</v>
      </c>
      <c r="AU76" s="88">
        <v>0.25528292700460409</v>
      </c>
      <c r="AV76" s="88">
        <v>0.30633951240552487</v>
      </c>
      <c r="AW76" s="88">
        <v>0.40845268320736655</v>
      </c>
      <c r="AX76" s="88">
        <v>0</v>
      </c>
      <c r="AY76" s="88">
        <v>0</v>
      </c>
      <c r="AZ76" s="88">
        <v>0</v>
      </c>
      <c r="BA76" s="88">
        <v>0</v>
      </c>
      <c r="BB76" s="88">
        <v>0</v>
      </c>
      <c r="BC76" s="88">
        <v>0</v>
      </c>
      <c r="BD76" s="88">
        <v>0</v>
      </c>
      <c r="BE76" s="88">
        <v>0</v>
      </c>
      <c r="BF76" s="88">
        <v>0</v>
      </c>
      <c r="BG76" s="88">
        <v>0</v>
      </c>
      <c r="BH76" s="88">
        <v>0</v>
      </c>
      <c r="BI76" s="88">
        <v>0</v>
      </c>
      <c r="BJ76" s="88">
        <v>0</v>
      </c>
      <c r="BK76" s="88">
        <v>0</v>
      </c>
    </row>
    <row r="77" spans="1:63">
      <c r="A77" s="8" t="s">
        <v>119</v>
      </c>
      <c r="B77" s="80">
        <v>19.2</v>
      </c>
      <c r="C77" s="23"/>
      <c r="D77" s="23"/>
      <c r="E77" s="23"/>
      <c r="F77" s="23"/>
      <c r="G77" s="23"/>
      <c r="H77" s="23"/>
      <c r="I77" s="23"/>
      <c r="J77" s="23">
        <v>6.1267902481104981</v>
      </c>
      <c r="K77" s="25">
        <f t="shared" si="17"/>
        <v>6.1267902481104981</v>
      </c>
      <c r="L77" s="24">
        <f t="shared" si="18"/>
        <v>9.6905399090947704</v>
      </c>
      <c r="M77" s="81">
        <f t="shared" si="19"/>
        <v>15.817330157205269</v>
      </c>
      <c r="O77" s="78">
        <f t="shared" si="20"/>
        <v>-6.1267902481104981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6.1267902481104981</v>
      </c>
      <c r="T77">
        <v>76</v>
      </c>
      <c r="U77" s="87">
        <f>IFERROR(-HLOOKUP($U$1,IEX!$W$2:$BH$98,T77,FALSE),0)</f>
        <v>0</v>
      </c>
      <c r="V77" s="88">
        <f t="shared" si="21"/>
        <v>9.6905399090947704</v>
      </c>
      <c r="W77" s="94"/>
      <c r="X77" s="88">
        <v>0</v>
      </c>
      <c r="Y77" s="88">
        <v>0.25528292700460409</v>
      </c>
      <c r="Z77" s="88">
        <v>0.30633951240552487</v>
      </c>
      <c r="AA77" s="88">
        <v>0.45950926860828734</v>
      </c>
      <c r="AB77" s="88">
        <v>1.0211317080184164</v>
      </c>
      <c r="AC77" s="88">
        <v>0.43908663444791901</v>
      </c>
      <c r="AD77" s="88">
        <v>0.41866400028755069</v>
      </c>
      <c r="AE77" s="88">
        <v>0.35739609780644571</v>
      </c>
      <c r="AF77" s="88">
        <v>0.40845268320736655</v>
      </c>
      <c r="AG77" s="88">
        <v>0.40845268320736655</v>
      </c>
      <c r="AH77" s="88">
        <v>0.30633951240552487</v>
      </c>
      <c r="AI77" s="88">
        <v>0.30633951240552487</v>
      </c>
      <c r="AJ77" s="88">
        <v>0.25528292700460409</v>
      </c>
      <c r="AK77" s="88">
        <v>1.123244878820258</v>
      </c>
      <c r="AL77" s="88">
        <v>1.0211317080184164</v>
      </c>
      <c r="AM77" s="88">
        <v>0.61267902481104974</v>
      </c>
      <c r="AN77" s="88">
        <v>0.45950926860828734</v>
      </c>
      <c r="AO77" s="88">
        <v>0.61267902481104974</v>
      </c>
      <c r="AP77" s="88">
        <v>0.51056585400920818</v>
      </c>
      <c r="AQ77" s="88">
        <v>0.40845268320736655</v>
      </c>
      <c r="AR77" s="88">
        <v>0.30633951240552487</v>
      </c>
      <c r="AS77" s="88">
        <v>0.30633951240552487</v>
      </c>
      <c r="AT77" s="88">
        <v>0.53098848816957656</v>
      </c>
      <c r="AU77" s="88">
        <v>0.25528292700460409</v>
      </c>
      <c r="AV77" s="88">
        <v>0.30633951240552487</v>
      </c>
      <c r="AW77" s="88">
        <v>0.40845268320736655</v>
      </c>
      <c r="AX77" s="88">
        <v>0</v>
      </c>
      <c r="AY77" s="88">
        <v>0</v>
      </c>
      <c r="AZ77" s="88">
        <v>0</v>
      </c>
      <c r="BA77" s="88">
        <v>0</v>
      </c>
      <c r="BB77" s="88">
        <v>0</v>
      </c>
      <c r="BC77" s="88">
        <v>0</v>
      </c>
      <c r="BD77" s="88">
        <v>0</v>
      </c>
      <c r="BE77" s="88">
        <v>0</v>
      </c>
      <c r="BF77" s="88">
        <v>0</v>
      </c>
      <c r="BG77" s="88">
        <v>0</v>
      </c>
      <c r="BH77" s="88">
        <v>0</v>
      </c>
      <c r="BI77" s="88">
        <v>0</v>
      </c>
      <c r="BJ77" s="88">
        <v>0</v>
      </c>
      <c r="BK77" s="88">
        <v>0</v>
      </c>
    </row>
    <row r="78" spans="1:63">
      <c r="A78" s="8" t="s">
        <v>120</v>
      </c>
      <c r="B78" s="80">
        <v>19.103999999999999</v>
      </c>
      <c r="C78" s="23"/>
      <c r="D78" s="23"/>
      <c r="E78" s="23"/>
      <c r="F78" s="23"/>
      <c r="G78" s="23"/>
      <c r="H78" s="23"/>
      <c r="I78" s="23"/>
      <c r="J78" s="23">
        <v>6.1267902481104981</v>
      </c>
      <c r="K78" s="25">
        <f t="shared" si="17"/>
        <v>6.1267902481104981</v>
      </c>
      <c r="L78" s="24">
        <f t="shared" si="18"/>
        <v>9.6905399090947704</v>
      </c>
      <c r="M78" s="81">
        <f t="shared" si="19"/>
        <v>15.817330157205269</v>
      </c>
      <c r="O78" s="78">
        <f t="shared" si="20"/>
        <v>-6.1267902481104981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6.1267902481104981</v>
      </c>
      <c r="T78">
        <v>77</v>
      </c>
      <c r="U78" s="87">
        <f>IFERROR(-HLOOKUP($U$1,IEX!$W$2:$BH$98,T78,FALSE),0)</f>
        <v>0</v>
      </c>
      <c r="V78" s="88">
        <f t="shared" si="21"/>
        <v>9.6905399090947704</v>
      </c>
      <c r="W78" s="94"/>
      <c r="X78" s="88">
        <v>0</v>
      </c>
      <c r="Y78" s="88">
        <v>0.25528292700460409</v>
      </c>
      <c r="Z78" s="88">
        <v>0.30633951240552487</v>
      </c>
      <c r="AA78" s="88">
        <v>0.45950926860828734</v>
      </c>
      <c r="AB78" s="88">
        <v>1.0211317080184164</v>
      </c>
      <c r="AC78" s="88">
        <v>0.43908663444791901</v>
      </c>
      <c r="AD78" s="88">
        <v>0.41866400028755069</v>
      </c>
      <c r="AE78" s="88">
        <v>0.35739609780644571</v>
      </c>
      <c r="AF78" s="88">
        <v>0.40845268320736655</v>
      </c>
      <c r="AG78" s="88">
        <v>0.40845268320736655</v>
      </c>
      <c r="AH78" s="88">
        <v>0.30633951240552487</v>
      </c>
      <c r="AI78" s="88">
        <v>0.30633951240552487</v>
      </c>
      <c r="AJ78" s="88">
        <v>0.25528292700460409</v>
      </c>
      <c r="AK78" s="88">
        <v>1.123244878820258</v>
      </c>
      <c r="AL78" s="88">
        <v>1.0211317080184164</v>
      </c>
      <c r="AM78" s="88">
        <v>0.61267902481104974</v>
      </c>
      <c r="AN78" s="88">
        <v>0.45950926860828734</v>
      </c>
      <c r="AO78" s="88">
        <v>0.61267902481104974</v>
      </c>
      <c r="AP78" s="88">
        <v>0.51056585400920818</v>
      </c>
      <c r="AQ78" s="88">
        <v>0.40845268320736655</v>
      </c>
      <c r="AR78" s="88">
        <v>0.30633951240552487</v>
      </c>
      <c r="AS78" s="88">
        <v>0.30633951240552487</v>
      </c>
      <c r="AT78" s="88">
        <v>0.53098848816957656</v>
      </c>
      <c r="AU78" s="88">
        <v>0.25528292700460409</v>
      </c>
      <c r="AV78" s="88">
        <v>0.30633951240552487</v>
      </c>
      <c r="AW78" s="88">
        <v>0.40845268320736655</v>
      </c>
      <c r="AX78" s="88">
        <v>0</v>
      </c>
      <c r="AY78" s="88">
        <v>0</v>
      </c>
      <c r="AZ78" s="88">
        <v>0</v>
      </c>
      <c r="BA78" s="88">
        <v>0</v>
      </c>
      <c r="BB78" s="88">
        <v>0</v>
      </c>
      <c r="BC78" s="88">
        <v>0</v>
      </c>
      <c r="BD78" s="88">
        <v>0</v>
      </c>
      <c r="BE78" s="88">
        <v>0</v>
      </c>
      <c r="BF78" s="88">
        <v>0</v>
      </c>
      <c r="BG78" s="88">
        <v>0</v>
      </c>
      <c r="BH78" s="88">
        <v>0</v>
      </c>
      <c r="BI78" s="88">
        <v>0</v>
      </c>
      <c r="BJ78" s="88">
        <v>0</v>
      </c>
      <c r="BK78" s="88">
        <v>0</v>
      </c>
    </row>
    <row r="79" spans="1:63">
      <c r="A79" s="8" t="s">
        <v>121</v>
      </c>
      <c r="B79" s="80">
        <v>19.047999999999998</v>
      </c>
      <c r="C79" s="23"/>
      <c r="D79" s="23"/>
      <c r="E79" s="23"/>
      <c r="F79" s="23"/>
      <c r="G79" s="23"/>
      <c r="H79" s="23"/>
      <c r="I79" s="23"/>
      <c r="J79" s="23">
        <v>6.1267902481104981</v>
      </c>
      <c r="K79" s="25">
        <f t="shared" si="17"/>
        <v>6.1267902481104981</v>
      </c>
      <c r="L79" s="24">
        <f t="shared" si="18"/>
        <v>9.6905399090947704</v>
      </c>
      <c r="M79" s="81">
        <f t="shared" si="19"/>
        <v>15.817330157205269</v>
      </c>
      <c r="O79" s="78">
        <f t="shared" si="20"/>
        <v>-6.1267902481104981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6.1267902481104981</v>
      </c>
      <c r="T79">
        <v>78</v>
      </c>
      <c r="U79" s="87">
        <f>IFERROR(-HLOOKUP($U$1,IEX!$W$2:$BH$98,T79,FALSE),0)</f>
        <v>0</v>
      </c>
      <c r="V79" s="88">
        <f t="shared" si="21"/>
        <v>9.6905399090947704</v>
      </c>
      <c r="W79" s="94"/>
      <c r="X79" s="88">
        <v>0</v>
      </c>
      <c r="Y79" s="88">
        <v>0.25528292700460409</v>
      </c>
      <c r="Z79" s="88">
        <v>0.30633951240552487</v>
      </c>
      <c r="AA79" s="88">
        <v>0.45950926860828734</v>
      </c>
      <c r="AB79" s="88">
        <v>1.0211317080184164</v>
      </c>
      <c r="AC79" s="88">
        <v>0.43908663444791901</v>
      </c>
      <c r="AD79" s="88">
        <v>0.41866400028755069</v>
      </c>
      <c r="AE79" s="88">
        <v>0.35739609780644571</v>
      </c>
      <c r="AF79" s="88">
        <v>0.40845268320736655</v>
      </c>
      <c r="AG79" s="88">
        <v>0.40845268320736655</v>
      </c>
      <c r="AH79" s="88">
        <v>0.30633951240552487</v>
      </c>
      <c r="AI79" s="88">
        <v>0.30633951240552487</v>
      </c>
      <c r="AJ79" s="88">
        <v>0.25528292700460409</v>
      </c>
      <c r="AK79" s="88">
        <v>1.123244878820258</v>
      </c>
      <c r="AL79" s="88">
        <v>1.0211317080184164</v>
      </c>
      <c r="AM79" s="88">
        <v>0.61267902481104974</v>
      </c>
      <c r="AN79" s="88">
        <v>0.45950926860828734</v>
      </c>
      <c r="AO79" s="88">
        <v>0.61267902481104974</v>
      </c>
      <c r="AP79" s="88">
        <v>0.51056585400920818</v>
      </c>
      <c r="AQ79" s="88">
        <v>0.40845268320736655</v>
      </c>
      <c r="AR79" s="88">
        <v>0.30633951240552487</v>
      </c>
      <c r="AS79" s="88">
        <v>0.30633951240552487</v>
      </c>
      <c r="AT79" s="88">
        <v>0.53098848816957656</v>
      </c>
      <c r="AU79" s="88">
        <v>0.25528292700460409</v>
      </c>
      <c r="AV79" s="88">
        <v>0.30633951240552487</v>
      </c>
      <c r="AW79" s="88">
        <v>0.40845268320736655</v>
      </c>
      <c r="AX79" s="88">
        <v>0</v>
      </c>
      <c r="AY79" s="88">
        <v>0</v>
      </c>
      <c r="AZ79" s="88">
        <v>0</v>
      </c>
      <c r="BA79" s="88">
        <v>0</v>
      </c>
      <c r="BB79" s="88">
        <v>0</v>
      </c>
      <c r="BC79" s="88">
        <v>0</v>
      </c>
      <c r="BD79" s="88">
        <v>0</v>
      </c>
      <c r="BE79" s="88">
        <v>0</v>
      </c>
      <c r="BF79" s="88">
        <v>0</v>
      </c>
      <c r="BG79" s="88">
        <v>0</v>
      </c>
      <c r="BH79" s="88">
        <v>0</v>
      </c>
      <c r="BI79" s="88">
        <v>0</v>
      </c>
      <c r="BJ79" s="88">
        <v>0</v>
      </c>
      <c r="BK79" s="88">
        <v>0</v>
      </c>
    </row>
    <row r="80" spans="1:63">
      <c r="A80" s="8" t="s">
        <v>122</v>
      </c>
      <c r="B80" s="80">
        <v>19.027999999999999</v>
      </c>
      <c r="C80" s="23"/>
      <c r="D80" s="23"/>
      <c r="E80" s="23"/>
      <c r="F80" s="23"/>
      <c r="G80" s="23"/>
      <c r="H80" s="23"/>
      <c r="I80" s="23"/>
      <c r="J80" s="23">
        <v>6.1267902481104981</v>
      </c>
      <c r="K80" s="25">
        <f t="shared" si="17"/>
        <v>6.1267902481104981</v>
      </c>
      <c r="L80" s="24">
        <f t="shared" si="18"/>
        <v>9.6905399090947704</v>
      </c>
      <c r="M80" s="81">
        <f t="shared" si="19"/>
        <v>15.817330157205269</v>
      </c>
      <c r="O80" s="78">
        <f t="shared" si="20"/>
        <v>-6.1267902481104981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6.1267902481104981</v>
      </c>
      <c r="T80">
        <v>79</v>
      </c>
      <c r="U80" s="87">
        <f>IFERROR(-HLOOKUP($U$1,IEX!$W$2:$BH$98,T80,FALSE),0)</f>
        <v>0</v>
      </c>
      <c r="V80" s="88">
        <f t="shared" si="21"/>
        <v>9.6905399090947704</v>
      </c>
      <c r="W80" s="94"/>
      <c r="X80" s="88">
        <v>0</v>
      </c>
      <c r="Y80" s="88">
        <v>0.25528292700460409</v>
      </c>
      <c r="Z80" s="88">
        <v>0.30633951240552487</v>
      </c>
      <c r="AA80" s="88">
        <v>0.45950926860828734</v>
      </c>
      <c r="AB80" s="88">
        <v>1.0211317080184164</v>
      </c>
      <c r="AC80" s="88">
        <v>0.43908663444791901</v>
      </c>
      <c r="AD80" s="88">
        <v>0.41866400028755069</v>
      </c>
      <c r="AE80" s="88">
        <v>0.35739609780644571</v>
      </c>
      <c r="AF80" s="88">
        <v>0.40845268320736655</v>
      </c>
      <c r="AG80" s="88">
        <v>0.40845268320736655</v>
      </c>
      <c r="AH80" s="88">
        <v>0.30633951240552487</v>
      </c>
      <c r="AI80" s="88">
        <v>0.30633951240552487</v>
      </c>
      <c r="AJ80" s="88">
        <v>0.25528292700460409</v>
      </c>
      <c r="AK80" s="88">
        <v>1.123244878820258</v>
      </c>
      <c r="AL80" s="88">
        <v>1.0211317080184164</v>
      </c>
      <c r="AM80" s="88">
        <v>0.61267902481104974</v>
      </c>
      <c r="AN80" s="88">
        <v>0.45950926860828734</v>
      </c>
      <c r="AO80" s="88">
        <v>0.61267902481104974</v>
      </c>
      <c r="AP80" s="88">
        <v>0.51056585400920818</v>
      </c>
      <c r="AQ80" s="88">
        <v>0.40845268320736655</v>
      </c>
      <c r="AR80" s="88">
        <v>0.30633951240552487</v>
      </c>
      <c r="AS80" s="88">
        <v>0.30633951240552487</v>
      </c>
      <c r="AT80" s="88">
        <v>0.53098848816957656</v>
      </c>
      <c r="AU80" s="88">
        <v>0.25528292700460409</v>
      </c>
      <c r="AV80" s="88">
        <v>0.30633951240552487</v>
      </c>
      <c r="AW80" s="88">
        <v>0.40845268320736655</v>
      </c>
      <c r="AX80" s="88">
        <v>0</v>
      </c>
      <c r="AY80" s="88">
        <v>0</v>
      </c>
      <c r="AZ80" s="88">
        <v>0</v>
      </c>
      <c r="BA80" s="88">
        <v>0</v>
      </c>
      <c r="BB80" s="88">
        <v>0</v>
      </c>
      <c r="BC80" s="88">
        <v>0</v>
      </c>
      <c r="BD80" s="88">
        <v>0</v>
      </c>
      <c r="BE80" s="88">
        <v>0</v>
      </c>
      <c r="BF80" s="88">
        <v>0</v>
      </c>
      <c r="BG80" s="88">
        <v>0</v>
      </c>
      <c r="BH80" s="88">
        <v>0</v>
      </c>
      <c r="BI80" s="88">
        <v>0</v>
      </c>
      <c r="BJ80" s="88">
        <v>0</v>
      </c>
      <c r="BK80" s="88">
        <v>0</v>
      </c>
    </row>
    <row r="81" spans="1:63">
      <c r="A81" s="8" t="s">
        <v>123</v>
      </c>
      <c r="B81" s="80">
        <v>19.027999999999999</v>
      </c>
      <c r="C81" s="23"/>
      <c r="D81" s="23"/>
      <c r="E81" s="23"/>
      <c r="F81" s="23"/>
      <c r="G81" s="23"/>
      <c r="H81" s="23"/>
      <c r="I81" s="23"/>
      <c r="J81" s="23">
        <v>6.1267902481104981</v>
      </c>
      <c r="K81" s="25">
        <f t="shared" si="17"/>
        <v>6.1267902481104981</v>
      </c>
      <c r="L81" s="24">
        <f t="shared" si="18"/>
        <v>9.6905399090947704</v>
      </c>
      <c r="M81" s="81">
        <f t="shared" si="19"/>
        <v>15.817330157205269</v>
      </c>
      <c r="O81" s="78">
        <f t="shared" si="20"/>
        <v>-6.1267902481104981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6.1267902481104981</v>
      </c>
      <c r="T81">
        <v>80</v>
      </c>
      <c r="U81" s="87">
        <f>IFERROR(-HLOOKUP($U$1,IEX!$W$2:$BH$98,T81,FALSE),0)</f>
        <v>0</v>
      </c>
      <c r="V81" s="88">
        <f t="shared" si="21"/>
        <v>9.6905399090947704</v>
      </c>
      <c r="W81" s="94"/>
      <c r="X81" s="88">
        <v>0</v>
      </c>
      <c r="Y81" s="88">
        <v>0.25528292700460409</v>
      </c>
      <c r="Z81" s="88">
        <v>0.30633951240552487</v>
      </c>
      <c r="AA81" s="88">
        <v>0.45950926860828734</v>
      </c>
      <c r="AB81" s="88">
        <v>1.0211317080184164</v>
      </c>
      <c r="AC81" s="88">
        <v>0.43908663444791901</v>
      </c>
      <c r="AD81" s="88">
        <v>0.41866400028755069</v>
      </c>
      <c r="AE81" s="88">
        <v>0.35739609780644571</v>
      </c>
      <c r="AF81" s="88">
        <v>0.40845268320736655</v>
      </c>
      <c r="AG81" s="88">
        <v>0.40845268320736655</v>
      </c>
      <c r="AH81" s="88">
        <v>0.30633951240552487</v>
      </c>
      <c r="AI81" s="88">
        <v>0.30633951240552487</v>
      </c>
      <c r="AJ81" s="88">
        <v>0.25528292700460409</v>
      </c>
      <c r="AK81" s="88">
        <v>1.123244878820258</v>
      </c>
      <c r="AL81" s="88">
        <v>1.0211317080184164</v>
      </c>
      <c r="AM81" s="88">
        <v>0.61267902481104974</v>
      </c>
      <c r="AN81" s="88">
        <v>0.45950926860828734</v>
      </c>
      <c r="AO81" s="88">
        <v>0.61267902481104974</v>
      </c>
      <c r="AP81" s="88">
        <v>0.51056585400920818</v>
      </c>
      <c r="AQ81" s="88">
        <v>0.40845268320736655</v>
      </c>
      <c r="AR81" s="88">
        <v>0.30633951240552487</v>
      </c>
      <c r="AS81" s="88">
        <v>0.30633951240552487</v>
      </c>
      <c r="AT81" s="88">
        <v>0.53098848816957656</v>
      </c>
      <c r="AU81" s="88">
        <v>0.25528292700460409</v>
      </c>
      <c r="AV81" s="88">
        <v>0.30633951240552487</v>
      </c>
      <c r="AW81" s="88">
        <v>0.40845268320736655</v>
      </c>
      <c r="AX81" s="88">
        <v>0</v>
      </c>
      <c r="AY81" s="88">
        <v>0</v>
      </c>
      <c r="AZ81" s="88">
        <v>0</v>
      </c>
      <c r="BA81" s="88">
        <v>0</v>
      </c>
      <c r="BB81" s="88">
        <v>0</v>
      </c>
      <c r="BC81" s="88">
        <v>0</v>
      </c>
      <c r="BD81" s="88">
        <v>0</v>
      </c>
      <c r="BE81" s="88">
        <v>0</v>
      </c>
      <c r="BF81" s="88">
        <v>0</v>
      </c>
      <c r="BG81" s="88">
        <v>0</v>
      </c>
      <c r="BH81" s="88">
        <v>0</v>
      </c>
      <c r="BI81" s="88">
        <v>0</v>
      </c>
      <c r="BJ81" s="88">
        <v>0</v>
      </c>
      <c r="BK81" s="88">
        <v>0</v>
      </c>
    </row>
    <row r="82" spans="1:63">
      <c r="A82" s="8" t="s">
        <v>124</v>
      </c>
      <c r="B82" s="80">
        <v>18.856000000000002</v>
      </c>
      <c r="C82" s="23"/>
      <c r="D82" s="23"/>
      <c r="E82" s="23"/>
      <c r="F82" s="23"/>
      <c r="G82" s="23"/>
      <c r="H82" s="23"/>
      <c r="I82" s="23"/>
      <c r="J82" s="23">
        <v>6.1267902481104981</v>
      </c>
      <c r="K82" s="25">
        <f t="shared" si="17"/>
        <v>6.1267902481104981</v>
      </c>
      <c r="L82" s="24">
        <f t="shared" si="18"/>
        <v>9.6905399090947704</v>
      </c>
      <c r="M82" s="81">
        <f t="shared" si="19"/>
        <v>15.817330157205269</v>
      </c>
      <c r="O82" s="78">
        <f t="shared" si="20"/>
        <v>-6.1267902481104981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6.1267902481104981</v>
      </c>
      <c r="T82">
        <v>81</v>
      </c>
      <c r="U82" s="87">
        <f>IFERROR(-HLOOKUP($U$1,IEX!$W$2:$BH$98,T82,FALSE),0)</f>
        <v>0</v>
      </c>
      <c r="V82" s="88">
        <f t="shared" si="21"/>
        <v>9.6905399090947704</v>
      </c>
      <c r="W82" s="94"/>
      <c r="X82" s="88">
        <v>0</v>
      </c>
      <c r="Y82" s="88">
        <v>0.25528292700460409</v>
      </c>
      <c r="Z82" s="88">
        <v>0.30633951240552487</v>
      </c>
      <c r="AA82" s="88">
        <v>0.45950926860828734</v>
      </c>
      <c r="AB82" s="88">
        <v>1.0211317080184164</v>
      </c>
      <c r="AC82" s="88">
        <v>0.43908663444791901</v>
      </c>
      <c r="AD82" s="88">
        <v>0.41866400028755069</v>
      </c>
      <c r="AE82" s="88">
        <v>0.35739609780644571</v>
      </c>
      <c r="AF82" s="88">
        <v>0.40845268320736655</v>
      </c>
      <c r="AG82" s="88">
        <v>0.40845268320736655</v>
      </c>
      <c r="AH82" s="88">
        <v>0.30633951240552487</v>
      </c>
      <c r="AI82" s="88">
        <v>0.30633951240552487</v>
      </c>
      <c r="AJ82" s="88">
        <v>0.25528292700460409</v>
      </c>
      <c r="AK82" s="88">
        <v>1.123244878820258</v>
      </c>
      <c r="AL82" s="88">
        <v>1.0211317080184164</v>
      </c>
      <c r="AM82" s="88">
        <v>0.61267902481104974</v>
      </c>
      <c r="AN82" s="88">
        <v>0.45950926860828734</v>
      </c>
      <c r="AO82" s="88">
        <v>0.61267902481104974</v>
      </c>
      <c r="AP82" s="88">
        <v>0.51056585400920818</v>
      </c>
      <c r="AQ82" s="88">
        <v>0.40845268320736655</v>
      </c>
      <c r="AR82" s="88">
        <v>0.30633951240552487</v>
      </c>
      <c r="AS82" s="88">
        <v>0.30633951240552487</v>
      </c>
      <c r="AT82" s="88">
        <v>0.53098848816957656</v>
      </c>
      <c r="AU82" s="88">
        <v>0.25528292700460409</v>
      </c>
      <c r="AV82" s="88">
        <v>0.30633951240552487</v>
      </c>
      <c r="AW82" s="88">
        <v>0.40845268320736655</v>
      </c>
      <c r="AX82" s="88">
        <v>0</v>
      </c>
      <c r="AY82" s="88">
        <v>0</v>
      </c>
      <c r="AZ82" s="88">
        <v>0</v>
      </c>
      <c r="BA82" s="88">
        <v>0</v>
      </c>
      <c r="BB82" s="88">
        <v>0</v>
      </c>
      <c r="BC82" s="88">
        <v>0</v>
      </c>
      <c r="BD82" s="88">
        <v>0</v>
      </c>
      <c r="BE82" s="88">
        <v>0</v>
      </c>
      <c r="BF82" s="88">
        <v>0</v>
      </c>
      <c r="BG82" s="88">
        <v>0</v>
      </c>
      <c r="BH82" s="88">
        <v>0</v>
      </c>
      <c r="BI82" s="88">
        <v>0</v>
      </c>
      <c r="BJ82" s="88">
        <v>0</v>
      </c>
      <c r="BK82" s="88">
        <v>0</v>
      </c>
    </row>
    <row r="83" spans="1:63">
      <c r="A83" s="8" t="s">
        <v>125</v>
      </c>
      <c r="B83" s="80">
        <v>19.084</v>
      </c>
      <c r="C83" s="23"/>
      <c r="D83" s="23"/>
      <c r="E83" s="23"/>
      <c r="F83" s="23"/>
      <c r="G83" s="23"/>
      <c r="H83" s="23"/>
      <c r="I83" s="23"/>
      <c r="J83" s="23">
        <v>6.1267902481104981</v>
      </c>
      <c r="K83" s="25">
        <f t="shared" si="17"/>
        <v>6.1267902481104981</v>
      </c>
      <c r="L83" s="24">
        <f t="shared" si="18"/>
        <v>9.6905399090947704</v>
      </c>
      <c r="M83" s="81">
        <f t="shared" si="19"/>
        <v>15.817330157205269</v>
      </c>
      <c r="O83" s="78">
        <f t="shared" si="20"/>
        <v>-6.1267902481104981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6.1267902481104981</v>
      </c>
      <c r="T83">
        <v>82</v>
      </c>
      <c r="U83" s="87">
        <f>IFERROR(-HLOOKUP($U$1,IEX!$W$2:$BH$98,T83,FALSE),0)</f>
        <v>0</v>
      </c>
      <c r="V83" s="88">
        <f t="shared" si="21"/>
        <v>9.6905399090947704</v>
      </c>
      <c r="W83" s="94"/>
      <c r="X83" s="88">
        <v>0</v>
      </c>
      <c r="Y83" s="88">
        <v>0.25528292700460409</v>
      </c>
      <c r="Z83" s="88">
        <v>0.30633951240552487</v>
      </c>
      <c r="AA83" s="88">
        <v>0.45950926860828734</v>
      </c>
      <c r="AB83" s="88">
        <v>1.0211317080184164</v>
      </c>
      <c r="AC83" s="88">
        <v>0.43908663444791901</v>
      </c>
      <c r="AD83" s="88">
        <v>0.41866400028755069</v>
      </c>
      <c r="AE83" s="88">
        <v>0.35739609780644571</v>
      </c>
      <c r="AF83" s="88">
        <v>0.40845268320736655</v>
      </c>
      <c r="AG83" s="88">
        <v>0.40845268320736655</v>
      </c>
      <c r="AH83" s="88">
        <v>0.30633951240552487</v>
      </c>
      <c r="AI83" s="88">
        <v>0.30633951240552487</v>
      </c>
      <c r="AJ83" s="88">
        <v>0.25528292700460409</v>
      </c>
      <c r="AK83" s="88">
        <v>1.123244878820258</v>
      </c>
      <c r="AL83" s="88">
        <v>1.0211317080184164</v>
      </c>
      <c r="AM83" s="88">
        <v>0.61267902481104974</v>
      </c>
      <c r="AN83" s="88">
        <v>0.45950926860828734</v>
      </c>
      <c r="AO83" s="88">
        <v>0.61267902481104974</v>
      </c>
      <c r="AP83" s="88">
        <v>0.51056585400920818</v>
      </c>
      <c r="AQ83" s="88">
        <v>0.40845268320736655</v>
      </c>
      <c r="AR83" s="88">
        <v>0.30633951240552487</v>
      </c>
      <c r="AS83" s="88">
        <v>0.30633951240552487</v>
      </c>
      <c r="AT83" s="88">
        <v>0.53098848816957656</v>
      </c>
      <c r="AU83" s="88">
        <v>0.25528292700460409</v>
      </c>
      <c r="AV83" s="88">
        <v>0.30633951240552487</v>
      </c>
      <c r="AW83" s="88">
        <v>0.40845268320736655</v>
      </c>
      <c r="AX83" s="88">
        <v>0</v>
      </c>
      <c r="AY83" s="88">
        <v>0</v>
      </c>
      <c r="AZ83" s="88">
        <v>0</v>
      </c>
      <c r="BA83" s="88">
        <v>0</v>
      </c>
      <c r="BB83" s="88">
        <v>0</v>
      </c>
      <c r="BC83" s="88">
        <v>0</v>
      </c>
      <c r="BD83" s="88">
        <v>0</v>
      </c>
      <c r="BE83" s="88">
        <v>0</v>
      </c>
      <c r="BF83" s="88">
        <v>0</v>
      </c>
      <c r="BG83" s="88">
        <v>0</v>
      </c>
      <c r="BH83" s="88">
        <v>0</v>
      </c>
      <c r="BI83" s="88">
        <v>0</v>
      </c>
      <c r="BJ83" s="88">
        <v>0</v>
      </c>
      <c r="BK83" s="88">
        <v>0</v>
      </c>
    </row>
    <row r="84" spans="1:63">
      <c r="A84" s="8" t="s">
        <v>126</v>
      </c>
      <c r="B84" s="80">
        <v>18.891999999999999</v>
      </c>
      <c r="C84" s="23"/>
      <c r="D84" s="23"/>
      <c r="E84" s="23"/>
      <c r="F84" s="23"/>
      <c r="G84" s="23"/>
      <c r="H84" s="23"/>
      <c r="I84" s="23"/>
      <c r="J84" s="23">
        <v>6.1267902481104981</v>
      </c>
      <c r="K84" s="25">
        <f t="shared" si="17"/>
        <v>6.1267902481104981</v>
      </c>
      <c r="L84" s="24">
        <f t="shared" si="18"/>
        <v>9.6905399090947704</v>
      </c>
      <c r="M84" s="81">
        <f t="shared" si="19"/>
        <v>15.817330157205269</v>
      </c>
      <c r="O84" s="78">
        <f t="shared" si="20"/>
        <v>-6.1267902481104981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6.1267902481104981</v>
      </c>
      <c r="T84">
        <v>83</v>
      </c>
      <c r="U84" s="87">
        <f>IFERROR(-HLOOKUP($U$1,IEX!$W$2:$BH$98,T84,FALSE),0)</f>
        <v>0</v>
      </c>
      <c r="V84" s="88">
        <f t="shared" si="21"/>
        <v>9.6905399090947704</v>
      </c>
      <c r="W84" s="94"/>
      <c r="X84" s="88">
        <v>0</v>
      </c>
      <c r="Y84" s="88">
        <v>0.25528292700460409</v>
      </c>
      <c r="Z84" s="88">
        <v>0.30633951240552487</v>
      </c>
      <c r="AA84" s="88">
        <v>0.45950926860828734</v>
      </c>
      <c r="AB84" s="88">
        <v>1.0211317080184164</v>
      </c>
      <c r="AC84" s="88">
        <v>0.43908663444791901</v>
      </c>
      <c r="AD84" s="88">
        <v>0.41866400028755069</v>
      </c>
      <c r="AE84" s="88">
        <v>0.35739609780644571</v>
      </c>
      <c r="AF84" s="88">
        <v>0.40845268320736655</v>
      </c>
      <c r="AG84" s="88">
        <v>0.40845268320736655</v>
      </c>
      <c r="AH84" s="88">
        <v>0.30633951240552487</v>
      </c>
      <c r="AI84" s="88">
        <v>0.30633951240552487</v>
      </c>
      <c r="AJ84" s="88">
        <v>0.25528292700460409</v>
      </c>
      <c r="AK84" s="88">
        <v>1.123244878820258</v>
      </c>
      <c r="AL84" s="88">
        <v>1.0211317080184164</v>
      </c>
      <c r="AM84" s="88">
        <v>0.61267902481104974</v>
      </c>
      <c r="AN84" s="88">
        <v>0.45950926860828734</v>
      </c>
      <c r="AO84" s="88">
        <v>0.61267902481104974</v>
      </c>
      <c r="AP84" s="88">
        <v>0.51056585400920818</v>
      </c>
      <c r="AQ84" s="88">
        <v>0.40845268320736655</v>
      </c>
      <c r="AR84" s="88">
        <v>0.30633951240552487</v>
      </c>
      <c r="AS84" s="88">
        <v>0.30633951240552487</v>
      </c>
      <c r="AT84" s="88">
        <v>0.53098848816957656</v>
      </c>
      <c r="AU84" s="88">
        <v>0.25528292700460409</v>
      </c>
      <c r="AV84" s="88">
        <v>0.30633951240552487</v>
      </c>
      <c r="AW84" s="88">
        <v>0.40845268320736655</v>
      </c>
      <c r="AX84" s="88">
        <v>0</v>
      </c>
      <c r="AY84" s="88">
        <v>0</v>
      </c>
      <c r="AZ84" s="88">
        <v>0</v>
      </c>
      <c r="BA84" s="88">
        <v>0</v>
      </c>
      <c r="BB84" s="88">
        <v>0</v>
      </c>
      <c r="BC84" s="88">
        <v>0</v>
      </c>
      <c r="BD84" s="88">
        <v>0</v>
      </c>
      <c r="BE84" s="88">
        <v>0</v>
      </c>
      <c r="BF84" s="88">
        <v>0</v>
      </c>
      <c r="BG84" s="88">
        <v>0</v>
      </c>
      <c r="BH84" s="88">
        <v>0</v>
      </c>
      <c r="BI84" s="88">
        <v>0</v>
      </c>
      <c r="BJ84" s="88">
        <v>0</v>
      </c>
      <c r="BK84" s="88">
        <v>0</v>
      </c>
    </row>
    <row r="85" spans="1:63">
      <c r="A85" s="8" t="s">
        <v>127</v>
      </c>
      <c r="B85" s="80">
        <v>17.931999999999999</v>
      </c>
      <c r="C85" s="23"/>
      <c r="D85" s="23"/>
      <c r="E85" s="23"/>
      <c r="F85" s="23"/>
      <c r="G85" s="23"/>
      <c r="H85" s="23"/>
      <c r="I85" s="23"/>
      <c r="J85" s="23">
        <v>6.1267902481104981</v>
      </c>
      <c r="K85" s="25">
        <f t="shared" si="17"/>
        <v>6.1267902481104981</v>
      </c>
      <c r="L85" s="24">
        <f t="shared" si="18"/>
        <v>9.6905399090947704</v>
      </c>
      <c r="M85" s="81">
        <f t="shared" si="19"/>
        <v>15.817330157205269</v>
      </c>
      <c r="O85" s="78">
        <f t="shared" si="20"/>
        <v>-6.1267902481104981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6.1267902481104981</v>
      </c>
      <c r="T85">
        <v>84</v>
      </c>
      <c r="U85" s="87">
        <f>IFERROR(-HLOOKUP($U$1,IEX!$W$2:$BH$98,T85,FALSE),0)</f>
        <v>0</v>
      </c>
      <c r="V85" s="88">
        <f t="shared" si="21"/>
        <v>9.6905399090947704</v>
      </c>
      <c r="W85" s="94"/>
      <c r="X85" s="88">
        <v>0</v>
      </c>
      <c r="Y85" s="88">
        <v>0.25528292700460409</v>
      </c>
      <c r="Z85" s="88">
        <v>0.30633951240552487</v>
      </c>
      <c r="AA85" s="88">
        <v>0.45950926860828734</v>
      </c>
      <c r="AB85" s="88">
        <v>1.0211317080184164</v>
      </c>
      <c r="AC85" s="88">
        <v>0.43908663444791901</v>
      </c>
      <c r="AD85" s="88">
        <v>0.41866400028755069</v>
      </c>
      <c r="AE85" s="88">
        <v>0.35739609780644571</v>
      </c>
      <c r="AF85" s="88">
        <v>0.40845268320736655</v>
      </c>
      <c r="AG85" s="88">
        <v>0.40845268320736655</v>
      </c>
      <c r="AH85" s="88">
        <v>0.30633951240552487</v>
      </c>
      <c r="AI85" s="88">
        <v>0.30633951240552487</v>
      </c>
      <c r="AJ85" s="88">
        <v>0.25528292700460409</v>
      </c>
      <c r="AK85" s="88">
        <v>1.123244878820258</v>
      </c>
      <c r="AL85" s="88">
        <v>1.0211317080184164</v>
      </c>
      <c r="AM85" s="88">
        <v>0.61267902481104974</v>
      </c>
      <c r="AN85" s="88">
        <v>0.45950926860828734</v>
      </c>
      <c r="AO85" s="88">
        <v>0.61267902481104974</v>
      </c>
      <c r="AP85" s="88">
        <v>0.51056585400920818</v>
      </c>
      <c r="AQ85" s="88">
        <v>0.40845268320736655</v>
      </c>
      <c r="AR85" s="88">
        <v>0.30633951240552487</v>
      </c>
      <c r="AS85" s="88">
        <v>0.30633951240552487</v>
      </c>
      <c r="AT85" s="88">
        <v>0.53098848816957656</v>
      </c>
      <c r="AU85" s="88">
        <v>0.25528292700460409</v>
      </c>
      <c r="AV85" s="88">
        <v>0.30633951240552487</v>
      </c>
      <c r="AW85" s="88">
        <v>0.40845268320736655</v>
      </c>
      <c r="AX85" s="88">
        <v>0</v>
      </c>
      <c r="AY85" s="88">
        <v>0</v>
      </c>
      <c r="AZ85" s="88">
        <v>0</v>
      </c>
      <c r="BA85" s="88">
        <v>0</v>
      </c>
      <c r="BB85" s="88">
        <v>0</v>
      </c>
      <c r="BC85" s="88">
        <v>0</v>
      </c>
      <c r="BD85" s="88">
        <v>0</v>
      </c>
      <c r="BE85" s="88">
        <v>0</v>
      </c>
      <c r="BF85" s="88">
        <v>0</v>
      </c>
      <c r="BG85" s="88">
        <v>0</v>
      </c>
      <c r="BH85" s="88">
        <v>0</v>
      </c>
      <c r="BI85" s="88">
        <v>0</v>
      </c>
      <c r="BJ85" s="88">
        <v>0</v>
      </c>
      <c r="BK85" s="88">
        <v>0</v>
      </c>
    </row>
    <row r="86" spans="1:63">
      <c r="A86" s="8" t="s">
        <v>128</v>
      </c>
      <c r="B86" s="80">
        <v>18.856000000000002</v>
      </c>
      <c r="C86" s="23"/>
      <c r="D86" s="23"/>
      <c r="E86" s="23"/>
      <c r="F86" s="23"/>
      <c r="G86" s="23"/>
      <c r="H86" s="23"/>
      <c r="I86" s="23"/>
      <c r="J86" s="23">
        <v>6.1267902481104981</v>
      </c>
      <c r="K86" s="25">
        <f t="shared" si="17"/>
        <v>6.1267902481104981</v>
      </c>
      <c r="L86" s="24">
        <f t="shared" si="18"/>
        <v>9.6905399090947704</v>
      </c>
      <c r="M86" s="81">
        <f t="shared" si="19"/>
        <v>15.817330157205269</v>
      </c>
      <c r="O86" s="78">
        <f t="shared" si="20"/>
        <v>-6.1267902481104981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6.1267902481104981</v>
      </c>
      <c r="T86">
        <v>85</v>
      </c>
      <c r="U86" s="87">
        <f>IFERROR(-HLOOKUP($U$1,IEX!$W$2:$BH$98,T86,FALSE),0)</f>
        <v>0</v>
      </c>
      <c r="V86" s="88">
        <f t="shared" si="21"/>
        <v>9.6905399090947704</v>
      </c>
      <c r="W86" s="94"/>
      <c r="X86" s="88">
        <v>0</v>
      </c>
      <c r="Y86" s="88">
        <v>0.25528292700460409</v>
      </c>
      <c r="Z86" s="88">
        <v>0.30633951240552487</v>
      </c>
      <c r="AA86" s="88">
        <v>0.45950926860828734</v>
      </c>
      <c r="AB86" s="88">
        <v>1.0211317080184164</v>
      </c>
      <c r="AC86" s="88">
        <v>0.43908663444791901</v>
      </c>
      <c r="AD86" s="88">
        <v>0.41866400028755069</v>
      </c>
      <c r="AE86" s="88">
        <v>0.35739609780644571</v>
      </c>
      <c r="AF86" s="88">
        <v>0.40845268320736655</v>
      </c>
      <c r="AG86" s="88">
        <v>0.40845268320736655</v>
      </c>
      <c r="AH86" s="88">
        <v>0.30633951240552487</v>
      </c>
      <c r="AI86" s="88">
        <v>0.30633951240552487</v>
      </c>
      <c r="AJ86" s="88">
        <v>0.25528292700460409</v>
      </c>
      <c r="AK86" s="88">
        <v>1.123244878820258</v>
      </c>
      <c r="AL86" s="88">
        <v>1.0211317080184164</v>
      </c>
      <c r="AM86" s="88">
        <v>0.61267902481104974</v>
      </c>
      <c r="AN86" s="88">
        <v>0.45950926860828734</v>
      </c>
      <c r="AO86" s="88">
        <v>0.61267902481104974</v>
      </c>
      <c r="AP86" s="88">
        <v>0.51056585400920818</v>
      </c>
      <c r="AQ86" s="88">
        <v>0.40845268320736655</v>
      </c>
      <c r="AR86" s="88">
        <v>0.30633951240552487</v>
      </c>
      <c r="AS86" s="88">
        <v>0.30633951240552487</v>
      </c>
      <c r="AT86" s="88">
        <v>0.53098848816957656</v>
      </c>
      <c r="AU86" s="88">
        <v>0.25528292700460409</v>
      </c>
      <c r="AV86" s="88">
        <v>0.30633951240552487</v>
      </c>
      <c r="AW86" s="88">
        <v>0.40845268320736655</v>
      </c>
      <c r="AX86" s="88">
        <v>0</v>
      </c>
      <c r="AY86" s="88">
        <v>0</v>
      </c>
      <c r="AZ86" s="88">
        <v>0</v>
      </c>
      <c r="BA86" s="88">
        <v>0</v>
      </c>
      <c r="BB86" s="88">
        <v>0</v>
      </c>
      <c r="BC86" s="88">
        <v>0</v>
      </c>
      <c r="BD86" s="88">
        <v>0</v>
      </c>
      <c r="BE86" s="88">
        <v>0</v>
      </c>
      <c r="BF86" s="88">
        <v>0</v>
      </c>
      <c r="BG86" s="88">
        <v>0</v>
      </c>
      <c r="BH86" s="88">
        <v>0</v>
      </c>
      <c r="BI86" s="88">
        <v>0</v>
      </c>
      <c r="BJ86" s="88">
        <v>0</v>
      </c>
      <c r="BK86" s="88">
        <v>0</v>
      </c>
    </row>
    <row r="87" spans="1:63">
      <c r="A87" s="8" t="s">
        <v>129</v>
      </c>
      <c r="B87" s="80">
        <v>19.256</v>
      </c>
      <c r="C87" s="23"/>
      <c r="D87" s="23"/>
      <c r="E87" s="23"/>
      <c r="F87" s="23"/>
      <c r="G87" s="23"/>
      <c r="H87" s="23"/>
      <c r="I87" s="23"/>
      <c r="J87" s="23">
        <v>6.1267902481104981</v>
      </c>
      <c r="K87" s="25">
        <f t="shared" si="17"/>
        <v>6.1267902481104981</v>
      </c>
      <c r="L87" s="24">
        <f t="shared" si="18"/>
        <v>9.6905399090947704</v>
      </c>
      <c r="M87" s="81">
        <f t="shared" si="19"/>
        <v>15.817330157205269</v>
      </c>
      <c r="O87" s="78">
        <f t="shared" si="20"/>
        <v>-6.1267902481104981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6.1267902481104981</v>
      </c>
      <c r="T87">
        <v>86</v>
      </c>
      <c r="U87" s="87">
        <f>IFERROR(-HLOOKUP($U$1,IEX!$W$2:$BH$98,T87,FALSE),0)</f>
        <v>0</v>
      </c>
      <c r="V87" s="88">
        <f t="shared" si="21"/>
        <v>9.6905399090947704</v>
      </c>
      <c r="W87" s="94"/>
      <c r="X87" s="88">
        <v>0</v>
      </c>
      <c r="Y87" s="88">
        <v>0.25528292700460409</v>
      </c>
      <c r="Z87" s="88">
        <v>0.30633951240552487</v>
      </c>
      <c r="AA87" s="88">
        <v>0.45950926860828734</v>
      </c>
      <c r="AB87" s="88">
        <v>1.0211317080184164</v>
      </c>
      <c r="AC87" s="88">
        <v>0.43908663444791901</v>
      </c>
      <c r="AD87" s="88">
        <v>0.41866400028755069</v>
      </c>
      <c r="AE87" s="88">
        <v>0.35739609780644571</v>
      </c>
      <c r="AF87" s="88">
        <v>0.40845268320736655</v>
      </c>
      <c r="AG87" s="88">
        <v>0.40845268320736655</v>
      </c>
      <c r="AH87" s="88">
        <v>0.30633951240552487</v>
      </c>
      <c r="AI87" s="88">
        <v>0.30633951240552487</v>
      </c>
      <c r="AJ87" s="88">
        <v>0.25528292700460409</v>
      </c>
      <c r="AK87" s="88">
        <v>1.123244878820258</v>
      </c>
      <c r="AL87" s="88">
        <v>1.0211317080184164</v>
      </c>
      <c r="AM87" s="88">
        <v>0.61267902481104974</v>
      </c>
      <c r="AN87" s="88">
        <v>0.45950926860828734</v>
      </c>
      <c r="AO87" s="88">
        <v>0.61267902481104974</v>
      </c>
      <c r="AP87" s="88">
        <v>0.51056585400920818</v>
      </c>
      <c r="AQ87" s="88">
        <v>0.40845268320736655</v>
      </c>
      <c r="AR87" s="88">
        <v>0.30633951240552487</v>
      </c>
      <c r="AS87" s="88">
        <v>0.30633951240552487</v>
      </c>
      <c r="AT87" s="88">
        <v>0.53098848816957656</v>
      </c>
      <c r="AU87" s="88">
        <v>0.25528292700460409</v>
      </c>
      <c r="AV87" s="88">
        <v>0.30633951240552487</v>
      </c>
      <c r="AW87" s="88">
        <v>0.40845268320736655</v>
      </c>
      <c r="AX87" s="88">
        <v>0</v>
      </c>
      <c r="AY87" s="88">
        <v>0</v>
      </c>
      <c r="AZ87" s="88">
        <v>0</v>
      </c>
      <c r="BA87" s="88">
        <v>0</v>
      </c>
      <c r="BB87" s="88">
        <v>0</v>
      </c>
      <c r="BC87" s="88">
        <v>0</v>
      </c>
      <c r="BD87" s="88">
        <v>0</v>
      </c>
      <c r="BE87" s="88">
        <v>0</v>
      </c>
      <c r="BF87" s="88">
        <v>0</v>
      </c>
      <c r="BG87" s="88">
        <v>0</v>
      </c>
      <c r="BH87" s="88">
        <v>0</v>
      </c>
      <c r="BI87" s="88">
        <v>0</v>
      </c>
      <c r="BJ87" s="88">
        <v>0</v>
      </c>
      <c r="BK87" s="88">
        <v>0</v>
      </c>
    </row>
    <row r="88" spans="1:63">
      <c r="A88" s="8" t="s">
        <v>130</v>
      </c>
      <c r="B88" s="80">
        <v>19.295999999999999</v>
      </c>
      <c r="C88" s="23"/>
      <c r="D88" s="23"/>
      <c r="E88" s="23"/>
      <c r="F88" s="23"/>
      <c r="G88" s="23"/>
      <c r="H88" s="23"/>
      <c r="I88" s="23"/>
      <c r="J88" s="23">
        <v>6.1267902481104981</v>
      </c>
      <c r="K88" s="25">
        <f t="shared" si="17"/>
        <v>6.1267902481104981</v>
      </c>
      <c r="L88" s="24">
        <f t="shared" si="18"/>
        <v>9.6905399090947704</v>
      </c>
      <c r="M88" s="81">
        <f t="shared" si="19"/>
        <v>15.817330157205269</v>
      </c>
      <c r="O88" s="78">
        <f t="shared" si="20"/>
        <v>-6.1267902481104981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6.1267902481104981</v>
      </c>
      <c r="T88">
        <v>87</v>
      </c>
      <c r="U88" s="87">
        <f>IFERROR(-HLOOKUP($U$1,IEX!$W$2:$BH$98,T88,FALSE),0)</f>
        <v>0</v>
      </c>
      <c r="V88" s="88">
        <f t="shared" si="21"/>
        <v>9.6905399090947704</v>
      </c>
      <c r="W88" s="94"/>
      <c r="X88" s="88">
        <v>0</v>
      </c>
      <c r="Y88" s="88">
        <v>0.25528292700460409</v>
      </c>
      <c r="Z88" s="88">
        <v>0.30633951240552487</v>
      </c>
      <c r="AA88" s="88">
        <v>0.45950926860828734</v>
      </c>
      <c r="AB88" s="88">
        <v>1.0211317080184164</v>
      </c>
      <c r="AC88" s="88">
        <v>0.43908663444791901</v>
      </c>
      <c r="AD88" s="88">
        <v>0.41866400028755069</v>
      </c>
      <c r="AE88" s="88">
        <v>0.35739609780644571</v>
      </c>
      <c r="AF88" s="88">
        <v>0.40845268320736655</v>
      </c>
      <c r="AG88" s="88">
        <v>0.40845268320736655</v>
      </c>
      <c r="AH88" s="88">
        <v>0.30633951240552487</v>
      </c>
      <c r="AI88" s="88">
        <v>0.30633951240552487</v>
      </c>
      <c r="AJ88" s="88">
        <v>0.25528292700460409</v>
      </c>
      <c r="AK88" s="88">
        <v>1.123244878820258</v>
      </c>
      <c r="AL88" s="88">
        <v>1.0211317080184164</v>
      </c>
      <c r="AM88" s="88">
        <v>0.61267902481104974</v>
      </c>
      <c r="AN88" s="88">
        <v>0.45950926860828734</v>
      </c>
      <c r="AO88" s="88">
        <v>0.61267902481104974</v>
      </c>
      <c r="AP88" s="88">
        <v>0.51056585400920818</v>
      </c>
      <c r="AQ88" s="88">
        <v>0.40845268320736655</v>
      </c>
      <c r="AR88" s="88">
        <v>0.30633951240552487</v>
      </c>
      <c r="AS88" s="88">
        <v>0.30633951240552487</v>
      </c>
      <c r="AT88" s="88">
        <v>0.53098848816957656</v>
      </c>
      <c r="AU88" s="88">
        <v>0.25528292700460409</v>
      </c>
      <c r="AV88" s="88">
        <v>0.30633951240552487</v>
      </c>
      <c r="AW88" s="88">
        <v>0.40845268320736655</v>
      </c>
      <c r="AX88" s="88">
        <v>0</v>
      </c>
      <c r="AY88" s="88">
        <v>0</v>
      </c>
      <c r="AZ88" s="88">
        <v>0</v>
      </c>
      <c r="BA88" s="88">
        <v>0</v>
      </c>
      <c r="BB88" s="88">
        <v>0</v>
      </c>
      <c r="BC88" s="88">
        <v>0</v>
      </c>
      <c r="BD88" s="88">
        <v>0</v>
      </c>
      <c r="BE88" s="88">
        <v>0</v>
      </c>
      <c r="BF88" s="88">
        <v>0</v>
      </c>
      <c r="BG88" s="88">
        <v>0</v>
      </c>
      <c r="BH88" s="88">
        <v>0</v>
      </c>
      <c r="BI88" s="88">
        <v>0</v>
      </c>
      <c r="BJ88" s="88">
        <v>0</v>
      </c>
      <c r="BK88" s="88">
        <v>0</v>
      </c>
    </row>
    <row r="89" spans="1:63">
      <c r="A89" s="8" t="s">
        <v>131</v>
      </c>
      <c r="B89" s="80">
        <v>19.22</v>
      </c>
      <c r="C89" s="23"/>
      <c r="D89" s="23"/>
      <c r="E89" s="23"/>
      <c r="F89" s="23"/>
      <c r="G89" s="23"/>
      <c r="H89" s="23"/>
      <c r="I89" s="23"/>
      <c r="J89" s="23">
        <v>6.1267902481104981</v>
      </c>
      <c r="K89" s="25">
        <f t="shared" si="17"/>
        <v>6.1267902481104981</v>
      </c>
      <c r="L89" s="24">
        <f t="shared" si="18"/>
        <v>9.6905399090947704</v>
      </c>
      <c r="M89" s="81">
        <f t="shared" si="19"/>
        <v>15.817330157205269</v>
      </c>
      <c r="O89" s="78">
        <f t="shared" si="20"/>
        <v>-6.1267902481104981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6.1267902481104981</v>
      </c>
      <c r="T89">
        <v>88</v>
      </c>
      <c r="U89" s="87">
        <f>IFERROR(-HLOOKUP($U$1,IEX!$W$2:$BH$98,T89,FALSE),0)</f>
        <v>0</v>
      </c>
      <c r="V89" s="88">
        <f t="shared" si="21"/>
        <v>9.6905399090947704</v>
      </c>
      <c r="W89" s="94"/>
      <c r="X89" s="88">
        <v>0</v>
      </c>
      <c r="Y89" s="88">
        <v>0.25528292700460409</v>
      </c>
      <c r="Z89" s="88">
        <v>0.30633951240552487</v>
      </c>
      <c r="AA89" s="88">
        <v>0.45950926860828734</v>
      </c>
      <c r="AB89" s="88">
        <v>1.0211317080184164</v>
      </c>
      <c r="AC89" s="88">
        <v>0.43908663444791901</v>
      </c>
      <c r="AD89" s="88">
        <v>0.41866400028755069</v>
      </c>
      <c r="AE89" s="88">
        <v>0.35739609780644571</v>
      </c>
      <c r="AF89" s="88">
        <v>0.40845268320736655</v>
      </c>
      <c r="AG89" s="88">
        <v>0.40845268320736655</v>
      </c>
      <c r="AH89" s="88">
        <v>0.30633951240552487</v>
      </c>
      <c r="AI89" s="88">
        <v>0.30633951240552487</v>
      </c>
      <c r="AJ89" s="88">
        <v>0.25528292700460409</v>
      </c>
      <c r="AK89" s="88">
        <v>1.123244878820258</v>
      </c>
      <c r="AL89" s="88">
        <v>1.0211317080184164</v>
      </c>
      <c r="AM89" s="88">
        <v>0.61267902481104974</v>
      </c>
      <c r="AN89" s="88">
        <v>0.45950926860828734</v>
      </c>
      <c r="AO89" s="88">
        <v>0.61267902481104974</v>
      </c>
      <c r="AP89" s="88">
        <v>0.51056585400920818</v>
      </c>
      <c r="AQ89" s="88">
        <v>0.40845268320736655</v>
      </c>
      <c r="AR89" s="88">
        <v>0.30633951240552487</v>
      </c>
      <c r="AS89" s="88">
        <v>0.30633951240552487</v>
      </c>
      <c r="AT89" s="88">
        <v>0.53098848816957656</v>
      </c>
      <c r="AU89" s="88">
        <v>0.25528292700460409</v>
      </c>
      <c r="AV89" s="88">
        <v>0.30633951240552487</v>
      </c>
      <c r="AW89" s="88">
        <v>0.40845268320736655</v>
      </c>
      <c r="AX89" s="88">
        <v>0</v>
      </c>
      <c r="AY89" s="88">
        <v>0</v>
      </c>
      <c r="AZ89" s="88">
        <v>0</v>
      </c>
      <c r="BA89" s="88">
        <v>0</v>
      </c>
      <c r="BB89" s="88">
        <v>0</v>
      </c>
      <c r="BC89" s="88">
        <v>0</v>
      </c>
      <c r="BD89" s="88">
        <v>0</v>
      </c>
      <c r="BE89" s="88">
        <v>0</v>
      </c>
      <c r="BF89" s="88">
        <v>0</v>
      </c>
      <c r="BG89" s="88">
        <v>0</v>
      </c>
      <c r="BH89" s="88">
        <v>0</v>
      </c>
      <c r="BI89" s="88">
        <v>0</v>
      </c>
      <c r="BJ89" s="88">
        <v>0</v>
      </c>
      <c r="BK89" s="88">
        <v>0</v>
      </c>
    </row>
    <row r="90" spans="1:63">
      <c r="A90" s="8" t="s">
        <v>132</v>
      </c>
      <c r="B90" s="80">
        <v>19.123999999999999</v>
      </c>
      <c r="C90" s="23"/>
      <c r="D90" s="23"/>
      <c r="E90" s="23"/>
      <c r="F90" s="23"/>
      <c r="G90" s="23"/>
      <c r="H90" s="23"/>
      <c r="I90" s="23"/>
      <c r="J90" s="23">
        <v>6.1267902481104981</v>
      </c>
      <c r="K90" s="25">
        <f t="shared" si="17"/>
        <v>6.1267902481104981</v>
      </c>
      <c r="L90" s="24">
        <f t="shared" si="18"/>
        <v>9.6905399090947704</v>
      </c>
      <c r="M90" s="81">
        <f t="shared" si="19"/>
        <v>15.817330157205269</v>
      </c>
      <c r="O90" s="78">
        <f t="shared" si="20"/>
        <v>-6.1267902481104981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6.1267902481104981</v>
      </c>
      <c r="T90">
        <v>89</v>
      </c>
      <c r="U90" s="87">
        <f>IFERROR(-HLOOKUP($U$1,IEX!$W$2:$BH$98,T90,FALSE),0)</f>
        <v>0</v>
      </c>
      <c r="V90" s="88">
        <f t="shared" si="21"/>
        <v>9.6905399090947704</v>
      </c>
      <c r="W90" s="94"/>
      <c r="X90" s="88">
        <v>0</v>
      </c>
      <c r="Y90" s="88">
        <v>0.25528292700460409</v>
      </c>
      <c r="Z90" s="88">
        <v>0.30633951240552487</v>
      </c>
      <c r="AA90" s="88">
        <v>0.45950926860828734</v>
      </c>
      <c r="AB90" s="88">
        <v>1.0211317080184164</v>
      </c>
      <c r="AC90" s="88">
        <v>0.43908663444791901</v>
      </c>
      <c r="AD90" s="88">
        <v>0.41866400028755069</v>
      </c>
      <c r="AE90" s="88">
        <v>0.35739609780644571</v>
      </c>
      <c r="AF90" s="88">
        <v>0.40845268320736655</v>
      </c>
      <c r="AG90" s="88">
        <v>0.40845268320736655</v>
      </c>
      <c r="AH90" s="88">
        <v>0.30633951240552487</v>
      </c>
      <c r="AI90" s="88">
        <v>0.30633951240552487</v>
      </c>
      <c r="AJ90" s="88">
        <v>0.25528292700460409</v>
      </c>
      <c r="AK90" s="88">
        <v>1.123244878820258</v>
      </c>
      <c r="AL90" s="88">
        <v>1.0211317080184164</v>
      </c>
      <c r="AM90" s="88">
        <v>0.61267902481104974</v>
      </c>
      <c r="AN90" s="88">
        <v>0.45950926860828734</v>
      </c>
      <c r="AO90" s="88">
        <v>0.61267902481104974</v>
      </c>
      <c r="AP90" s="88">
        <v>0.51056585400920818</v>
      </c>
      <c r="AQ90" s="88">
        <v>0.40845268320736655</v>
      </c>
      <c r="AR90" s="88">
        <v>0.30633951240552487</v>
      </c>
      <c r="AS90" s="88">
        <v>0.30633951240552487</v>
      </c>
      <c r="AT90" s="88">
        <v>0.53098848816957656</v>
      </c>
      <c r="AU90" s="88">
        <v>0.25528292700460409</v>
      </c>
      <c r="AV90" s="88">
        <v>0.30633951240552487</v>
      </c>
      <c r="AW90" s="88">
        <v>0.40845268320736655</v>
      </c>
      <c r="AX90" s="88">
        <v>0</v>
      </c>
      <c r="AY90" s="88">
        <v>0</v>
      </c>
      <c r="AZ90" s="88">
        <v>0</v>
      </c>
      <c r="BA90" s="88">
        <v>0</v>
      </c>
      <c r="BB90" s="88">
        <v>0</v>
      </c>
      <c r="BC90" s="88">
        <v>0</v>
      </c>
      <c r="BD90" s="88">
        <v>0</v>
      </c>
      <c r="BE90" s="88">
        <v>0</v>
      </c>
      <c r="BF90" s="88">
        <v>0</v>
      </c>
      <c r="BG90" s="88">
        <v>0</v>
      </c>
      <c r="BH90" s="88">
        <v>0</v>
      </c>
      <c r="BI90" s="88">
        <v>0</v>
      </c>
      <c r="BJ90" s="88">
        <v>0</v>
      </c>
      <c r="BK90" s="88">
        <v>0</v>
      </c>
    </row>
    <row r="91" spans="1:63">
      <c r="A91" s="8" t="s">
        <v>133</v>
      </c>
      <c r="B91" s="80">
        <v>18.664000000000001</v>
      </c>
      <c r="C91" s="23"/>
      <c r="D91" s="23"/>
      <c r="E91" s="23"/>
      <c r="F91" s="23"/>
      <c r="G91" s="23"/>
      <c r="H91" s="23"/>
      <c r="I91" s="23"/>
      <c r="J91" s="23">
        <v>6.1267902481104981</v>
      </c>
      <c r="K91" s="25">
        <f t="shared" si="17"/>
        <v>6.1267902481104981</v>
      </c>
      <c r="L91" s="24">
        <f t="shared" si="18"/>
        <v>9.6905399090947704</v>
      </c>
      <c r="M91" s="81">
        <f t="shared" si="19"/>
        <v>15.817330157205269</v>
      </c>
      <c r="O91" s="78">
        <f t="shared" si="20"/>
        <v>-6.1267902481104981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6.1267902481104981</v>
      </c>
      <c r="T91">
        <v>90</v>
      </c>
      <c r="U91" s="87">
        <f>IFERROR(-HLOOKUP($U$1,IEX!$W$2:$BH$98,T91,FALSE),0)</f>
        <v>0</v>
      </c>
      <c r="V91" s="88">
        <f t="shared" si="21"/>
        <v>9.6905399090947704</v>
      </c>
      <c r="W91" s="94"/>
      <c r="X91" s="88">
        <v>0</v>
      </c>
      <c r="Y91" s="88">
        <v>0.25528292700460409</v>
      </c>
      <c r="Z91" s="88">
        <v>0.30633951240552487</v>
      </c>
      <c r="AA91" s="88">
        <v>0.45950926860828734</v>
      </c>
      <c r="AB91" s="88">
        <v>1.0211317080184164</v>
      </c>
      <c r="AC91" s="88">
        <v>0.43908663444791901</v>
      </c>
      <c r="AD91" s="88">
        <v>0.41866400028755069</v>
      </c>
      <c r="AE91" s="88">
        <v>0.35739609780644571</v>
      </c>
      <c r="AF91" s="88">
        <v>0.40845268320736655</v>
      </c>
      <c r="AG91" s="88">
        <v>0.40845268320736655</v>
      </c>
      <c r="AH91" s="88">
        <v>0.30633951240552487</v>
      </c>
      <c r="AI91" s="88">
        <v>0.30633951240552487</v>
      </c>
      <c r="AJ91" s="88">
        <v>0.25528292700460409</v>
      </c>
      <c r="AK91" s="88">
        <v>1.123244878820258</v>
      </c>
      <c r="AL91" s="88">
        <v>1.0211317080184164</v>
      </c>
      <c r="AM91" s="88">
        <v>0.61267902481104974</v>
      </c>
      <c r="AN91" s="88">
        <v>0.45950926860828734</v>
      </c>
      <c r="AO91" s="88">
        <v>0.61267902481104974</v>
      </c>
      <c r="AP91" s="88">
        <v>0.51056585400920818</v>
      </c>
      <c r="AQ91" s="88">
        <v>0.40845268320736655</v>
      </c>
      <c r="AR91" s="88">
        <v>0.30633951240552487</v>
      </c>
      <c r="AS91" s="88">
        <v>0.30633951240552487</v>
      </c>
      <c r="AT91" s="88">
        <v>0.53098848816957656</v>
      </c>
      <c r="AU91" s="88">
        <v>0.25528292700460409</v>
      </c>
      <c r="AV91" s="88">
        <v>0.30633951240552487</v>
      </c>
      <c r="AW91" s="88">
        <v>0.40845268320736655</v>
      </c>
      <c r="AX91" s="88">
        <v>0</v>
      </c>
      <c r="AY91" s="88">
        <v>0</v>
      </c>
      <c r="AZ91" s="88">
        <v>0</v>
      </c>
      <c r="BA91" s="88">
        <v>0</v>
      </c>
      <c r="BB91" s="88">
        <v>0</v>
      </c>
      <c r="BC91" s="88">
        <v>0</v>
      </c>
      <c r="BD91" s="88">
        <v>0</v>
      </c>
      <c r="BE91" s="88">
        <v>0</v>
      </c>
      <c r="BF91" s="88">
        <v>0</v>
      </c>
      <c r="BG91" s="88">
        <v>0</v>
      </c>
      <c r="BH91" s="88">
        <v>0</v>
      </c>
      <c r="BI91" s="88">
        <v>0</v>
      </c>
      <c r="BJ91" s="88">
        <v>0</v>
      </c>
      <c r="BK91" s="88">
        <v>0</v>
      </c>
    </row>
    <row r="92" spans="1:63">
      <c r="A92" s="8" t="s">
        <v>134</v>
      </c>
      <c r="B92" s="80">
        <v>18.664000000000001</v>
      </c>
      <c r="C92" s="23"/>
      <c r="D92" s="23"/>
      <c r="E92" s="23"/>
      <c r="F92" s="23"/>
      <c r="G92" s="23"/>
      <c r="H92" s="23"/>
      <c r="I92" s="23"/>
      <c r="J92" s="23">
        <v>6.1267902481104981</v>
      </c>
      <c r="K92" s="25">
        <f t="shared" si="17"/>
        <v>6.1267902481104981</v>
      </c>
      <c r="L92" s="24">
        <f t="shared" si="18"/>
        <v>9.6905399090947704</v>
      </c>
      <c r="M92" s="81">
        <f t="shared" si="19"/>
        <v>15.817330157205269</v>
      </c>
      <c r="O92" s="78">
        <f t="shared" si="20"/>
        <v>-6.1267902481104981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6.1267902481104981</v>
      </c>
      <c r="T92">
        <v>91</v>
      </c>
      <c r="U92" s="87">
        <f>IFERROR(-HLOOKUP($U$1,IEX!$W$2:$BH$98,T92,FALSE),0)</f>
        <v>0</v>
      </c>
      <c r="V92" s="88">
        <f t="shared" si="21"/>
        <v>9.6905399090947704</v>
      </c>
      <c r="W92" s="94"/>
      <c r="X92" s="88">
        <v>0</v>
      </c>
      <c r="Y92" s="88">
        <v>0.25528292700460409</v>
      </c>
      <c r="Z92" s="88">
        <v>0.30633951240552487</v>
      </c>
      <c r="AA92" s="88">
        <v>0.45950926860828734</v>
      </c>
      <c r="AB92" s="88">
        <v>1.0211317080184164</v>
      </c>
      <c r="AC92" s="88">
        <v>0.43908663444791901</v>
      </c>
      <c r="AD92" s="88">
        <v>0.41866400028755069</v>
      </c>
      <c r="AE92" s="88">
        <v>0.35739609780644571</v>
      </c>
      <c r="AF92" s="88">
        <v>0.40845268320736655</v>
      </c>
      <c r="AG92" s="88">
        <v>0.40845268320736655</v>
      </c>
      <c r="AH92" s="88">
        <v>0.30633951240552487</v>
      </c>
      <c r="AI92" s="88">
        <v>0.30633951240552487</v>
      </c>
      <c r="AJ92" s="88">
        <v>0.25528292700460409</v>
      </c>
      <c r="AK92" s="88">
        <v>1.123244878820258</v>
      </c>
      <c r="AL92" s="88">
        <v>1.0211317080184164</v>
      </c>
      <c r="AM92" s="88">
        <v>0.61267902481104974</v>
      </c>
      <c r="AN92" s="88">
        <v>0.45950926860828734</v>
      </c>
      <c r="AO92" s="88">
        <v>0.61267902481104974</v>
      </c>
      <c r="AP92" s="88">
        <v>0.51056585400920818</v>
      </c>
      <c r="AQ92" s="88">
        <v>0.40845268320736655</v>
      </c>
      <c r="AR92" s="88">
        <v>0.30633951240552487</v>
      </c>
      <c r="AS92" s="88">
        <v>0.30633951240552487</v>
      </c>
      <c r="AT92" s="88">
        <v>0.53098848816957656</v>
      </c>
      <c r="AU92" s="88">
        <v>0.25528292700460409</v>
      </c>
      <c r="AV92" s="88">
        <v>0.30633951240552487</v>
      </c>
      <c r="AW92" s="88">
        <v>0.40845268320736655</v>
      </c>
      <c r="AX92" s="88">
        <v>0</v>
      </c>
      <c r="AY92" s="88">
        <v>0</v>
      </c>
      <c r="AZ92" s="88">
        <v>0</v>
      </c>
      <c r="BA92" s="88">
        <v>0</v>
      </c>
      <c r="BB92" s="88">
        <v>0</v>
      </c>
      <c r="BC92" s="88">
        <v>0</v>
      </c>
      <c r="BD92" s="88">
        <v>0</v>
      </c>
      <c r="BE92" s="88">
        <v>0</v>
      </c>
      <c r="BF92" s="88">
        <v>0</v>
      </c>
      <c r="BG92" s="88">
        <v>0</v>
      </c>
      <c r="BH92" s="88">
        <v>0</v>
      </c>
      <c r="BI92" s="88">
        <v>0</v>
      </c>
      <c r="BJ92" s="88">
        <v>0</v>
      </c>
      <c r="BK92" s="88">
        <v>0</v>
      </c>
    </row>
    <row r="93" spans="1:63">
      <c r="A93" s="8" t="s">
        <v>135</v>
      </c>
      <c r="B93" s="80">
        <v>18.391999999999999</v>
      </c>
      <c r="C93" s="23"/>
      <c r="D93" s="23"/>
      <c r="E93" s="23"/>
      <c r="F93" s="23"/>
      <c r="G93" s="23"/>
      <c r="H93" s="23"/>
      <c r="I93" s="23"/>
      <c r="J93" s="23">
        <v>6.1267902481104981</v>
      </c>
      <c r="K93" s="25">
        <f t="shared" si="17"/>
        <v>6.1267902481104981</v>
      </c>
      <c r="L93" s="24">
        <f t="shared" si="18"/>
        <v>9.6905399090947704</v>
      </c>
      <c r="M93" s="81">
        <f t="shared" si="19"/>
        <v>15.817330157205269</v>
      </c>
      <c r="O93" s="78">
        <f t="shared" si="20"/>
        <v>-6.1267902481104981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6.1267902481104981</v>
      </c>
      <c r="T93">
        <v>92</v>
      </c>
      <c r="U93" s="87">
        <f>IFERROR(-HLOOKUP($U$1,IEX!$W$2:$BH$98,T93,FALSE),0)</f>
        <v>0</v>
      </c>
      <c r="V93" s="88">
        <f t="shared" si="21"/>
        <v>9.6905399090947704</v>
      </c>
      <c r="W93" s="94"/>
      <c r="X93" s="88">
        <v>0</v>
      </c>
      <c r="Y93" s="88">
        <v>0.25528292700460409</v>
      </c>
      <c r="Z93" s="88">
        <v>0.30633951240552487</v>
      </c>
      <c r="AA93" s="88">
        <v>0.45950926860828734</v>
      </c>
      <c r="AB93" s="88">
        <v>1.0211317080184164</v>
      </c>
      <c r="AC93" s="88">
        <v>0.43908663444791901</v>
      </c>
      <c r="AD93" s="88">
        <v>0.41866400028755069</v>
      </c>
      <c r="AE93" s="88">
        <v>0.35739609780644571</v>
      </c>
      <c r="AF93" s="88">
        <v>0.40845268320736655</v>
      </c>
      <c r="AG93" s="88">
        <v>0.40845268320736655</v>
      </c>
      <c r="AH93" s="88">
        <v>0.30633951240552487</v>
      </c>
      <c r="AI93" s="88">
        <v>0.30633951240552487</v>
      </c>
      <c r="AJ93" s="88">
        <v>0.25528292700460409</v>
      </c>
      <c r="AK93" s="88">
        <v>1.123244878820258</v>
      </c>
      <c r="AL93" s="88">
        <v>1.0211317080184164</v>
      </c>
      <c r="AM93" s="88">
        <v>0.61267902481104974</v>
      </c>
      <c r="AN93" s="88">
        <v>0.45950926860828734</v>
      </c>
      <c r="AO93" s="88">
        <v>0.61267902481104974</v>
      </c>
      <c r="AP93" s="88">
        <v>0.51056585400920818</v>
      </c>
      <c r="AQ93" s="88">
        <v>0.40845268320736655</v>
      </c>
      <c r="AR93" s="88">
        <v>0.30633951240552487</v>
      </c>
      <c r="AS93" s="88">
        <v>0.30633951240552487</v>
      </c>
      <c r="AT93" s="88">
        <v>0.53098848816957656</v>
      </c>
      <c r="AU93" s="88">
        <v>0.25528292700460409</v>
      </c>
      <c r="AV93" s="88">
        <v>0.30633951240552487</v>
      </c>
      <c r="AW93" s="88">
        <v>0.40845268320736655</v>
      </c>
      <c r="AX93" s="88">
        <v>0</v>
      </c>
      <c r="AY93" s="88">
        <v>0</v>
      </c>
      <c r="AZ93" s="88">
        <v>0</v>
      </c>
      <c r="BA93" s="88">
        <v>0</v>
      </c>
      <c r="BB93" s="88">
        <v>0</v>
      </c>
      <c r="BC93" s="88">
        <v>0</v>
      </c>
      <c r="BD93" s="88">
        <v>0</v>
      </c>
      <c r="BE93" s="88">
        <v>0</v>
      </c>
      <c r="BF93" s="88">
        <v>0</v>
      </c>
      <c r="BG93" s="88">
        <v>0</v>
      </c>
      <c r="BH93" s="88">
        <v>0</v>
      </c>
      <c r="BI93" s="88">
        <v>0</v>
      </c>
      <c r="BJ93" s="88">
        <v>0</v>
      </c>
      <c r="BK93" s="88">
        <v>0</v>
      </c>
    </row>
    <row r="94" spans="1:63">
      <c r="A94" s="8" t="s">
        <v>136</v>
      </c>
      <c r="B94" s="80">
        <v>17.643999999999998</v>
      </c>
      <c r="C94" s="23"/>
      <c r="D94" s="23"/>
      <c r="E94" s="23"/>
      <c r="F94" s="23"/>
      <c r="G94" s="23"/>
      <c r="H94" s="23"/>
      <c r="I94" s="23"/>
      <c r="J94" s="23">
        <v>6.0287015945330289</v>
      </c>
      <c r="K94" s="25">
        <f t="shared" si="17"/>
        <v>6.0287015945330289</v>
      </c>
      <c r="L94" s="24">
        <f t="shared" si="18"/>
        <v>9.5353963553530754</v>
      </c>
      <c r="M94" s="81">
        <f t="shared" si="19"/>
        <v>15.564097949886104</v>
      </c>
      <c r="O94" s="78">
        <f t="shared" si="20"/>
        <v>-6.0287015945330289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6.0287015945330289</v>
      </c>
      <c r="T94">
        <v>93</v>
      </c>
      <c r="U94" s="87">
        <f>IFERROR(-HLOOKUP($U$1,IEX!$W$2:$BH$98,T94,FALSE),0)</f>
        <v>0</v>
      </c>
      <c r="V94" s="88">
        <f t="shared" si="21"/>
        <v>9.5353963553530754</v>
      </c>
      <c r="W94" s="94"/>
      <c r="X94" s="88">
        <v>0</v>
      </c>
      <c r="Y94" s="88">
        <v>0.25119589977220952</v>
      </c>
      <c r="Z94" s="88">
        <v>0.3014350797266514</v>
      </c>
      <c r="AA94" s="88">
        <v>0.45215261958997721</v>
      </c>
      <c r="AB94" s="88">
        <v>1.0047835990888381</v>
      </c>
      <c r="AC94" s="88">
        <v>0.4320569476082004</v>
      </c>
      <c r="AD94" s="88">
        <v>0.41196127562642365</v>
      </c>
      <c r="AE94" s="88">
        <v>0.35167425968109334</v>
      </c>
      <c r="AF94" s="88">
        <v>0.40191343963553527</v>
      </c>
      <c r="AG94" s="88">
        <v>0.40191343963553527</v>
      </c>
      <c r="AH94" s="88">
        <v>0.3014350797266514</v>
      </c>
      <c r="AI94" s="88">
        <v>0.3014350797266514</v>
      </c>
      <c r="AJ94" s="88">
        <v>0.25119589977220952</v>
      </c>
      <c r="AK94" s="88">
        <v>1.1052619589977222</v>
      </c>
      <c r="AL94" s="88">
        <v>1.0047835990888381</v>
      </c>
      <c r="AM94" s="88">
        <v>0.6028701594533028</v>
      </c>
      <c r="AN94" s="88">
        <v>0.45215261958997721</v>
      </c>
      <c r="AO94" s="88">
        <v>0.6028701594533028</v>
      </c>
      <c r="AP94" s="88">
        <v>0.50239179954441904</v>
      </c>
      <c r="AQ94" s="88">
        <v>0.40191343963553527</v>
      </c>
      <c r="AR94" s="88">
        <v>0.3014350797266514</v>
      </c>
      <c r="AS94" s="88">
        <v>0.3014350797266514</v>
      </c>
      <c r="AT94" s="88">
        <v>0.5224874715261959</v>
      </c>
      <c r="AU94" s="88">
        <v>0.25119589977220952</v>
      </c>
      <c r="AV94" s="88">
        <v>0.3014350797266514</v>
      </c>
      <c r="AW94" s="88">
        <v>0.40191343963553527</v>
      </c>
      <c r="AX94" s="88">
        <v>0</v>
      </c>
      <c r="AY94" s="88">
        <v>0</v>
      </c>
      <c r="AZ94" s="88">
        <v>0</v>
      </c>
      <c r="BA94" s="88">
        <v>0</v>
      </c>
      <c r="BB94" s="88">
        <v>0</v>
      </c>
      <c r="BC94" s="88">
        <v>0</v>
      </c>
      <c r="BD94" s="88">
        <v>0</v>
      </c>
      <c r="BE94" s="88">
        <v>0</v>
      </c>
      <c r="BF94" s="88">
        <v>0</v>
      </c>
      <c r="BG94" s="88">
        <v>0</v>
      </c>
      <c r="BH94" s="88">
        <v>0</v>
      </c>
      <c r="BI94" s="88">
        <v>0</v>
      </c>
      <c r="BJ94" s="88">
        <v>0</v>
      </c>
      <c r="BK94" s="88">
        <v>0</v>
      </c>
    </row>
    <row r="95" spans="1:63">
      <c r="A95" s="8" t="s">
        <v>137</v>
      </c>
      <c r="B95" s="80">
        <v>17.760000000000002</v>
      </c>
      <c r="C95" s="23"/>
      <c r="D95" s="23"/>
      <c r="E95" s="23"/>
      <c r="F95" s="23"/>
      <c r="G95" s="23"/>
      <c r="H95" s="23"/>
      <c r="I95" s="23"/>
      <c r="J95" s="23">
        <v>6.0683371298405469</v>
      </c>
      <c r="K95" s="25">
        <f t="shared" si="17"/>
        <v>6.0683371298405469</v>
      </c>
      <c r="L95" s="24">
        <f t="shared" si="18"/>
        <v>9.5980865603644627</v>
      </c>
      <c r="M95" s="81">
        <f t="shared" si="19"/>
        <v>15.66642369020501</v>
      </c>
      <c r="O95" s="78">
        <f t="shared" si="20"/>
        <v>-6.0683371298405469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6.0683371298405469</v>
      </c>
      <c r="T95">
        <v>94</v>
      </c>
      <c r="U95" s="87">
        <f>IFERROR(-HLOOKUP($U$1,IEX!$W$2:$BH$98,T95,FALSE),0)</f>
        <v>0</v>
      </c>
      <c r="V95" s="88">
        <f t="shared" si="21"/>
        <v>9.5980865603644627</v>
      </c>
      <c r="W95" s="94"/>
      <c r="X95" s="88">
        <v>0</v>
      </c>
      <c r="Y95" s="88">
        <v>0.2528473804100228</v>
      </c>
      <c r="Z95" s="88">
        <v>0.30341685649202732</v>
      </c>
      <c r="AA95" s="88">
        <v>0.45512528473804098</v>
      </c>
      <c r="AB95" s="88">
        <v>1.0113895216400912</v>
      </c>
      <c r="AC95" s="88">
        <v>0.43489749430523922</v>
      </c>
      <c r="AD95" s="88">
        <v>0.4146697038724374</v>
      </c>
      <c r="AE95" s="88">
        <v>0.35398633257403189</v>
      </c>
      <c r="AF95" s="88">
        <v>0.40455580865603652</v>
      </c>
      <c r="AG95" s="88">
        <v>0.40455580865603652</v>
      </c>
      <c r="AH95" s="88">
        <v>0.30341685649202732</v>
      </c>
      <c r="AI95" s="88">
        <v>0.30341685649202732</v>
      </c>
      <c r="AJ95" s="88">
        <v>0.2528473804100228</v>
      </c>
      <c r="AK95" s="88">
        <v>1.1125284738041004</v>
      </c>
      <c r="AL95" s="88">
        <v>1.0113895216400912</v>
      </c>
      <c r="AM95" s="88">
        <v>0.60683371298405464</v>
      </c>
      <c r="AN95" s="88">
        <v>0.45512528473804098</v>
      </c>
      <c r="AO95" s="88">
        <v>0.60683371298405464</v>
      </c>
      <c r="AP95" s="88">
        <v>0.50569476082004561</v>
      </c>
      <c r="AQ95" s="88">
        <v>0.40455580865603652</v>
      </c>
      <c r="AR95" s="88">
        <v>0.30341685649202732</v>
      </c>
      <c r="AS95" s="88">
        <v>0.30341685649202732</v>
      </c>
      <c r="AT95" s="88">
        <v>0.52592255125284748</v>
      </c>
      <c r="AU95" s="88">
        <v>0.2528473804100228</v>
      </c>
      <c r="AV95" s="88">
        <v>0.30341685649202732</v>
      </c>
      <c r="AW95" s="88">
        <v>0.40455580865603652</v>
      </c>
      <c r="AX95" s="88">
        <v>0</v>
      </c>
      <c r="AY95" s="88">
        <v>0</v>
      </c>
      <c r="AZ95" s="88">
        <v>0</v>
      </c>
      <c r="BA95" s="88">
        <v>0</v>
      </c>
      <c r="BB95" s="88">
        <v>0</v>
      </c>
      <c r="BC95" s="88">
        <v>0</v>
      </c>
      <c r="BD95" s="88">
        <v>0</v>
      </c>
      <c r="BE95" s="88">
        <v>0</v>
      </c>
      <c r="BF95" s="88">
        <v>0</v>
      </c>
      <c r="BG95" s="88">
        <v>0</v>
      </c>
      <c r="BH95" s="88">
        <v>0</v>
      </c>
      <c r="BI95" s="88">
        <v>0</v>
      </c>
      <c r="BJ95" s="88">
        <v>0</v>
      </c>
      <c r="BK95" s="88">
        <v>0</v>
      </c>
    </row>
    <row r="96" spans="1:63">
      <c r="A96" s="8" t="s">
        <v>138</v>
      </c>
      <c r="B96" s="80">
        <v>18.527999999999999</v>
      </c>
      <c r="C96" s="23"/>
      <c r="D96" s="23"/>
      <c r="E96" s="23"/>
      <c r="F96" s="23"/>
      <c r="G96" s="23"/>
      <c r="H96" s="23"/>
      <c r="I96" s="23"/>
      <c r="J96" s="23">
        <v>6.1267902481104981</v>
      </c>
      <c r="K96" s="25">
        <f t="shared" si="17"/>
        <v>6.1267902481104981</v>
      </c>
      <c r="L96" s="24">
        <f t="shared" si="18"/>
        <v>9.6905399090947704</v>
      </c>
      <c r="M96" s="81">
        <f t="shared" si="19"/>
        <v>15.817330157205269</v>
      </c>
      <c r="O96" s="78">
        <f t="shared" si="20"/>
        <v>-6.1267902481104981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6.1267902481104981</v>
      </c>
      <c r="T96">
        <v>95</v>
      </c>
      <c r="U96" s="87">
        <f>IFERROR(-HLOOKUP($U$1,IEX!$W$2:$BH$98,T96,FALSE),0)</f>
        <v>0</v>
      </c>
      <c r="V96" s="88">
        <f t="shared" si="21"/>
        <v>9.6905399090947704</v>
      </c>
      <c r="W96" s="94"/>
      <c r="X96" s="88">
        <v>0</v>
      </c>
      <c r="Y96" s="88">
        <v>0.25528292700460409</v>
      </c>
      <c r="Z96" s="88">
        <v>0.30633951240552487</v>
      </c>
      <c r="AA96" s="88">
        <v>0.45950926860828734</v>
      </c>
      <c r="AB96" s="88">
        <v>1.0211317080184164</v>
      </c>
      <c r="AC96" s="88">
        <v>0.43908663444791901</v>
      </c>
      <c r="AD96" s="88">
        <v>0.41866400028755069</v>
      </c>
      <c r="AE96" s="88">
        <v>0.35739609780644571</v>
      </c>
      <c r="AF96" s="88">
        <v>0.40845268320736655</v>
      </c>
      <c r="AG96" s="88">
        <v>0.40845268320736655</v>
      </c>
      <c r="AH96" s="88">
        <v>0.30633951240552487</v>
      </c>
      <c r="AI96" s="88">
        <v>0.30633951240552487</v>
      </c>
      <c r="AJ96" s="88">
        <v>0.25528292700460409</v>
      </c>
      <c r="AK96" s="88">
        <v>1.123244878820258</v>
      </c>
      <c r="AL96" s="88">
        <v>1.0211317080184164</v>
      </c>
      <c r="AM96" s="88">
        <v>0.61267902481104974</v>
      </c>
      <c r="AN96" s="88">
        <v>0.45950926860828734</v>
      </c>
      <c r="AO96" s="88">
        <v>0.61267902481104974</v>
      </c>
      <c r="AP96" s="88">
        <v>0.51056585400920818</v>
      </c>
      <c r="AQ96" s="88">
        <v>0.40845268320736655</v>
      </c>
      <c r="AR96" s="88">
        <v>0.30633951240552487</v>
      </c>
      <c r="AS96" s="88">
        <v>0.30633951240552487</v>
      </c>
      <c r="AT96" s="88">
        <v>0.53098848816957656</v>
      </c>
      <c r="AU96" s="88">
        <v>0.25528292700460409</v>
      </c>
      <c r="AV96" s="88">
        <v>0.30633951240552487</v>
      </c>
      <c r="AW96" s="88">
        <v>0.40845268320736655</v>
      </c>
      <c r="AX96" s="88">
        <v>0</v>
      </c>
      <c r="AY96" s="88">
        <v>0</v>
      </c>
      <c r="AZ96" s="88">
        <v>0</v>
      </c>
      <c r="BA96" s="88">
        <v>0</v>
      </c>
      <c r="BB96" s="88">
        <v>0</v>
      </c>
      <c r="BC96" s="88">
        <v>0</v>
      </c>
      <c r="BD96" s="88">
        <v>0</v>
      </c>
      <c r="BE96" s="88">
        <v>0</v>
      </c>
      <c r="BF96" s="88">
        <v>0</v>
      </c>
      <c r="BG96" s="88">
        <v>0</v>
      </c>
      <c r="BH96" s="88">
        <v>0</v>
      </c>
      <c r="BI96" s="88">
        <v>0</v>
      </c>
      <c r="BJ96" s="88">
        <v>0</v>
      </c>
      <c r="BK96" s="88">
        <v>0</v>
      </c>
    </row>
    <row r="97" spans="1:63">
      <c r="A97" s="8" t="s">
        <v>139</v>
      </c>
      <c r="B97" s="80">
        <v>17.568000000000001</v>
      </c>
      <c r="C97" s="23"/>
      <c r="D97" s="23"/>
      <c r="E97" s="23"/>
      <c r="F97" s="23"/>
      <c r="G97" s="23"/>
      <c r="H97" s="23"/>
      <c r="I97" s="23"/>
      <c r="J97" s="23">
        <v>6.0027334851936223</v>
      </c>
      <c r="K97" s="25">
        <f t="shared" si="17"/>
        <v>6.0027334851936223</v>
      </c>
      <c r="L97" s="24">
        <f t="shared" si="18"/>
        <v>9.4943234624145791</v>
      </c>
      <c r="M97" s="81">
        <f t="shared" si="19"/>
        <v>15.497056947608201</v>
      </c>
      <c r="O97" s="78">
        <f t="shared" si="20"/>
        <v>-6.0027334851936223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6.0027334851936223</v>
      </c>
      <c r="T97">
        <v>96</v>
      </c>
      <c r="U97" s="87">
        <f>IFERROR(-HLOOKUP($U$1,IEX!$W$2:$BH$98,T97,FALSE),0)</f>
        <v>0</v>
      </c>
      <c r="V97" s="88">
        <f t="shared" si="21"/>
        <v>9.4943234624145791</v>
      </c>
      <c r="W97" s="94"/>
      <c r="X97" s="88">
        <v>0</v>
      </c>
      <c r="Y97" s="88">
        <v>0.25011389521640093</v>
      </c>
      <c r="Z97" s="88">
        <v>0.3001366742596811</v>
      </c>
      <c r="AA97" s="88">
        <v>0.45020501138952163</v>
      </c>
      <c r="AB97" s="88">
        <v>1.0004555808656037</v>
      </c>
      <c r="AC97" s="88">
        <v>0.43019589977220957</v>
      </c>
      <c r="AD97" s="88">
        <v>0.41018678815489751</v>
      </c>
      <c r="AE97" s="88">
        <v>0.35015945330296133</v>
      </c>
      <c r="AF97" s="88">
        <v>0.40018223234624151</v>
      </c>
      <c r="AG97" s="88">
        <v>0.40018223234624151</v>
      </c>
      <c r="AH97" s="88">
        <v>0.3001366742596811</v>
      </c>
      <c r="AI97" s="88">
        <v>0.3001366742596811</v>
      </c>
      <c r="AJ97" s="88">
        <v>0.25011389521640093</v>
      </c>
      <c r="AK97" s="88">
        <v>1.1005011389521642</v>
      </c>
      <c r="AL97" s="88">
        <v>1.0004555808656037</v>
      </c>
      <c r="AM97" s="88">
        <v>0.6002733485193622</v>
      </c>
      <c r="AN97" s="88">
        <v>0.45020501138952163</v>
      </c>
      <c r="AO97" s="88">
        <v>0.6002733485193622</v>
      </c>
      <c r="AP97" s="88">
        <v>0.50022779043280186</v>
      </c>
      <c r="AQ97" s="88">
        <v>0.40018223234624151</v>
      </c>
      <c r="AR97" s="88">
        <v>0.3001366742596811</v>
      </c>
      <c r="AS97" s="88">
        <v>0.3001366742596811</v>
      </c>
      <c r="AT97" s="88">
        <v>0.52023690205011397</v>
      </c>
      <c r="AU97" s="88">
        <v>0.25011389521640093</v>
      </c>
      <c r="AV97" s="88">
        <v>0.3001366742596811</v>
      </c>
      <c r="AW97" s="88">
        <v>0.40018223234624151</v>
      </c>
      <c r="AX97" s="88">
        <v>0</v>
      </c>
      <c r="AY97" s="88">
        <v>0</v>
      </c>
      <c r="AZ97" s="88">
        <v>0</v>
      </c>
      <c r="BA97" s="88">
        <v>0</v>
      </c>
      <c r="BB97" s="88">
        <v>0</v>
      </c>
      <c r="BC97" s="88">
        <v>0</v>
      </c>
      <c r="BD97" s="88">
        <v>0</v>
      </c>
      <c r="BE97" s="88">
        <v>0</v>
      </c>
      <c r="BF97" s="88">
        <v>0</v>
      </c>
      <c r="BG97" s="88">
        <v>0</v>
      </c>
      <c r="BH97" s="88">
        <v>0</v>
      </c>
      <c r="BI97" s="88">
        <v>0</v>
      </c>
      <c r="BJ97" s="88">
        <v>0</v>
      </c>
      <c r="BK97" s="88">
        <v>0</v>
      </c>
    </row>
    <row r="98" spans="1:63">
      <c r="A98" s="8" t="s">
        <v>140</v>
      </c>
      <c r="B98" s="80">
        <v>18.047999999999998</v>
      </c>
      <c r="C98" s="23"/>
      <c r="D98" s="23"/>
      <c r="E98" s="23"/>
      <c r="F98" s="23"/>
      <c r="G98" s="23"/>
      <c r="H98" s="23"/>
      <c r="I98" s="23"/>
      <c r="J98" s="23">
        <v>6.1267902481104981</v>
      </c>
      <c r="K98" s="25">
        <f t="shared" si="17"/>
        <v>6.1267902481104981</v>
      </c>
      <c r="L98" s="24">
        <f t="shared" si="18"/>
        <v>9.6905399090947704</v>
      </c>
      <c r="M98" s="81">
        <f t="shared" si="19"/>
        <v>15.817330157205269</v>
      </c>
      <c r="O98" s="78">
        <f t="shared" si="20"/>
        <v>-6.1267902481104981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6.1267902481104981</v>
      </c>
      <c r="T98">
        <v>97</v>
      </c>
      <c r="U98" s="87">
        <f>IFERROR(-HLOOKUP($U$1,IEX!$W$2:$BH$98,T98,FALSE),0)</f>
        <v>0</v>
      </c>
      <c r="V98" s="88">
        <f t="shared" si="21"/>
        <v>9.6905399090947704</v>
      </c>
      <c r="W98" s="94"/>
      <c r="X98" s="88">
        <v>0</v>
      </c>
      <c r="Y98" s="88">
        <v>0.25528292700460409</v>
      </c>
      <c r="Z98" s="88">
        <v>0.30633951240552487</v>
      </c>
      <c r="AA98" s="88">
        <v>0.45950926860828734</v>
      </c>
      <c r="AB98" s="88">
        <v>1.0211317080184164</v>
      </c>
      <c r="AC98" s="88">
        <v>0.43908663444791901</v>
      </c>
      <c r="AD98" s="88">
        <v>0.41866400028755069</v>
      </c>
      <c r="AE98" s="88">
        <v>0.35739609780644571</v>
      </c>
      <c r="AF98" s="88">
        <v>0.40845268320736655</v>
      </c>
      <c r="AG98" s="88">
        <v>0.40845268320736655</v>
      </c>
      <c r="AH98" s="88">
        <v>0.30633951240552487</v>
      </c>
      <c r="AI98" s="88">
        <v>0.30633951240552487</v>
      </c>
      <c r="AJ98" s="88">
        <v>0.25528292700460409</v>
      </c>
      <c r="AK98" s="88">
        <v>1.123244878820258</v>
      </c>
      <c r="AL98" s="88">
        <v>1.0211317080184164</v>
      </c>
      <c r="AM98" s="88">
        <v>0.61267902481104974</v>
      </c>
      <c r="AN98" s="88">
        <v>0.45950926860828734</v>
      </c>
      <c r="AO98" s="88">
        <v>0.61267902481104974</v>
      </c>
      <c r="AP98" s="88">
        <v>0.51056585400920818</v>
      </c>
      <c r="AQ98" s="88">
        <v>0.40845268320736655</v>
      </c>
      <c r="AR98" s="88">
        <v>0.30633951240552487</v>
      </c>
      <c r="AS98" s="88">
        <v>0.30633951240552487</v>
      </c>
      <c r="AT98" s="88">
        <v>0.53098848816957656</v>
      </c>
      <c r="AU98" s="88">
        <v>0.25528292700460409</v>
      </c>
      <c r="AV98" s="88">
        <v>0.30633951240552487</v>
      </c>
      <c r="AW98" s="88">
        <v>0.40845268320736655</v>
      </c>
      <c r="AX98" s="88">
        <v>0</v>
      </c>
      <c r="AY98" s="88">
        <v>0</v>
      </c>
      <c r="AZ98" s="88">
        <v>0</v>
      </c>
      <c r="BA98" s="88">
        <v>0</v>
      </c>
      <c r="BB98" s="88">
        <v>0</v>
      </c>
      <c r="BC98" s="88">
        <v>0</v>
      </c>
      <c r="BD98" s="88">
        <v>0</v>
      </c>
      <c r="BE98" s="88">
        <v>0</v>
      </c>
      <c r="BF98" s="88">
        <v>0</v>
      </c>
      <c r="BG98" s="88">
        <v>0</v>
      </c>
      <c r="BH98" s="88">
        <v>0</v>
      </c>
      <c r="BI98" s="88">
        <v>0</v>
      </c>
      <c r="BJ98" s="88">
        <v>0</v>
      </c>
      <c r="BK98" s="88">
        <v>0</v>
      </c>
    </row>
    <row r="99" spans="1:63">
      <c r="A99" s="8" t="s">
        <v>175</v>
      </c>
      <c r="B99" s="80">
        <f t="shared" ref="B99:M99" si="22">SUM(B3:B98)/4000</f>
        <v>0.44619900000000029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0.14619030643977432</v>
      </c>
      <c r="K99" s="25">
        <f t="shared" si="22"/>
        <v>0.14619030643977432</v>
      </c>
      <c r="L99" s="25">
        <f t="shared" si="22"/>
        <v>0.23122433468557627</v>
      </c>
      <c r="M99" s="85">
        <f t="shared" si="22"/>
        <v>0.37741464112535011</v>
      </c>
      <c r="O99" s="78">
        <f>SUM(O3:O98)/4000</f>
        <v>-0.14619030643977432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0.14619030643977432</v>
      </c>
      <c r="U99" s="89">
        <f t="shared" ref="U99:AK99" si="24">SUM(U3:U98)/4000</f>
        <v>0</v>
      </c>
      <c r="V99" s="89">
        <f t="shared" si="24"/>
        <v>0.23122433468557627</v>
      </c>
      <c r="W99" s="94"/>
      <c r="X99" s="89">
        <f t="shared" si="24"/>
        <v>0</v>
      </c>
      <c r="Y99" s="89">
        <f t="shared" si="24"/>
        <v>6.0912627683239167E-3</v>
      </c>
      <c r="Z99" s="89">
        <f t="shared" si="24"/>
        <v>7.3095153219887108E-3</v>
      </c>
      <c r="AA99" s="89">
        <f t="shared" si="24"/>
        <v>1.0964272982983034E-2</v>
      </c>
      <c r="AB99" s="89">
        <f t="shared" si="24"/>
        <v>2.4365051073295667E-2</v>
      </c>
      <c r="AC99" s="89">
        <f t="shared" si="24"/>
        <v>1.0476971961517126E-2</v>
      </c>
      <c r="AD99" s="89">
        <f t="shared" si="24"/>
        <v>9.9896709400512079E-3</v>
      </c>
      <c r="AE99" s="89">
        <f t="shared" si="24"/>
        <v>8.527767875653498E-3</v>
      </c>
      <c r="AF99" s="89">
        <f t="shared" si="24"/>
        <v>9.7460204293182504E-3</v>
      </c>
      <c r="AG99" s="89">
        <f t="shared" si="24"/>
        <v>9.7460204293182504E-3</v>
      </c>
      <c r="AH99" s="89">
        <f t="shared" si="24"/>
        <v>7.3095153219887108E-3</v>
      </c>
      <c r="AI99" s="89">
        <f t="shared" si="24"/>
        <v>7.3095153219887108E-3</v>
      </c>
      <c r="AJ99" s="89">
        <f t="shared" si="24"/>
        <v>6.0912627683239167E-3</v>
      </c>
      <c r="AK99" s="89">
        <f t="shared" si="24"/>
        <v>2.6801556180625262E-2</v>
      </c>
      <c r="AL99" s="89">
        <f t="shared" ref="AL99:AQ99" si="25">SUM(AL3:AL98)/4000</f>
        <v>2.4365051073295667E-2</v>
      </c>
      <c r="AM99" s="89">
        <f t="shared" si="25"/>
        <v>1.4619030643977422E-2</v>
      </c>
      <c r="AN99" s="89">
        <f t="shared" si="25"/>
        <v>1.0964272982983034E-2</v>
      </c>
      <c r="AO99" s="89">
        <f t="shared" si="25"/>
        <v>1.4619030643977422E-2</v>
      </c>
      <c r="AP99" s="89">
        <f t="shared" si="25"/>
        <v>1.2182525536647833E-2</v>
      </c>
      <c r="AQ99" s="89">
        <f t="shared" si="25"/>
        <v>9.7460204293182504E-3</v>
      </c>
      <c r="AR99" s="89">
        <f t="shared" ref="AR99:BK99" si="26">SUM(AR3:AR98)/4000</f>
        <v>7.3095153219887108E-3</v>
      </c>
      <c r="AS99" s="89">
        <f t="shared" si="26"/>
        <v>7.3095153219887108E-3</v>
      </c>
      <c r="AT99" s="89">
        <f t="shared" si="26"/>
        <v>1.2669826558113753E-2</v>
      </c>
      <c r="AU99" s="89">
        <f t="shared" si="26"/>
        <v>6.0912627683239167E-3</v>
      </c>
      <c r="AV99" s="89">
        <f t="shared" si="26"/>
        <v>7.3095153219887108E-3</v>
      </c>
      <c r="AW99" s="89">
        <f t="shared" si="26"/>
        <v>9.7460204293182504E-3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1</v>
      </c>
      <c r="Z101" s="96">
        <f t="shared" si="27"/>
        <v>1</v>
      </c>
      <c r="AA101" s="96">
        <f t="shared" si="27"/>
        <v>1</v>
      </c>
      <c r="AB101" s="96">
        <f t="shared" si="27"/>
        <v>1</v>
      </c>
      <c r="AC101" s="96">
        <f t="shared" si="27"/>
        <v>1</v>
      </c>
      <c r="AD101" s="96">
        <f t="shared" si="27"/>
        <v>1</v>
      </c>
      <c r="AE101" s="96">
        <f t="shared" si="27"/>
        <v>1</v>
      </c>
      <c r="AF101" s="96">
        <f t="shared" ref="AF101" si="28">SUM(AF102:AF106)</f>
        <v>1</v>
      </c>
      <c r="AG101" s="96">
        <f t="shared" ref="AG101" si="29">SUM(AG102:AG106)</f>
        <v>1</v>
      </c>
      <c r="AH101" s="96">
        <f t="shared" ref="AH101" si="30">SUM(AH102:AH106)</f>
        <v>1</v>
      </c>
      <c r="AI101" s="96">
        <f t="shared" ref="AI101" si="31">SUM(AI102:AI106)</f>
        <v>1</v>
      </c>
      <c r="AJ101" s="96">
        <f t="shared" si="27"/>
        <v>1</v>
      </c>
      <c r="AK101" s="97">
        <f t="shared" si="27"/>
        <v>1</v>
      </c>
      <c r="AL101" s="97">
        <f t="shared" ref="AL101:AQ101" si="32">SUM(AL102:AL106)</f>
        <v>1</v>
      </c>
      <c r="AM101" s="97">
        <f t="shared" si="32"/>
        <v>1</v>
      </c>
      <c r="AN101" s="97">
        <f t="shared" si="32"/>
        <v>1</v>
      </c>
      <c r="AO101" s="97">
        <f t="shared" si="32"/>
        <v>1</v>
      </c>
      <c r="AP101" s="97">
        <f t="shared" si="32"/>
        <v>1</v>
      </c>
      <c r="AQ101" s="97">
        <f t="shared" si="32"/>
        <v>1</v>
      </c>
      <c r="AR101" s="97">
        <f t="shared" ref="AR101:BK101" si="33">SUM(AR102:AR106)</f>
        <v>1</v>
      </c>
      <c r="AS101" s="97">
        <f t="shared" si="33"/>
        <v>1</v>
      </c>
      <c r="AT101" s="97">
        <f t="shared" si="33"/>
        <v>1</v>
      </c>
      <c r="AU101" s="97">
        <f t="shared" si="33"/>
        <v>1</v>
      </c>
      <c r="AV101" s="97">
        <f t="shared" si="33"/>
        <v>1</v>
      </c>
      <c r="AW101" s="97">
        <f t="shared" si="33"/>
        <v>1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1</v>
      </c>
      <c r="Z102" s="95">
        <f t="shared" si="34"/>
        <v>1</v>
      </c>
      <c r="AA102" s="95">
        <f t="shared" si="34"/>
        <v>1</v>
      </c>
      <c r="AB102" s="95">
        <f t="shared" si="34"/>
        <v>1</v>
      </c>
      <c r="AC102" s="95">
        <f t="shared" si="34"/>
        <v>1</v>
      </c>
      <c r="AD102" s="95">
        <f t="shared" si="34"/>
        <v>1</v>
      </c>
      <c r="AE102" s="95">
        <f t="shared" si="34"/>
        <v>1</v>
      </c>
      <c r="AF102" s="95">
        <f t="shared" si="34"/>
        <v>1</v>
      </c>
      <c r="AG102" s="95">
        <f t="shared" si="34"/>
        <v>1</v>
      </c>
      <c r="AH102" s="95">
        <f t="shared" si="34"/>
        <v>1</v>
      </c>
      <c r="AI102" s="95">
        <f t="shared" si="34"/>
        <v>1</v>
      </c>
      <c r="AJ102" s="95">
        <f t="shared" si="34"/>
        <v>1</v>
      </c>
      <c r="AK102" s="95">
        <f t="shared" si="34"/>
        <v>1</v>
      </c>
      <c r="AL102" s="95">
        <f t="shared" si="34"/>
        <v>1</v>
      </c>
      <c r="AM102" s="95">
        <f t="shared" si="34"/>
        <v>1</v>
      </c>
      <c r="AN102" s="95">
        <f t="shared" si="34"/>
        <v>1</v>
      </c>
      <c r="AO102" s="95">
        <f t="shared" si="34"/>
        <v>1</v>
      </c>
      <c r="AP102" s="95">
        <f t="shared" si="34"/>
        <v>1</v>
      </c>
      <c r="AQ102" s="95">
        <f t="shared" si="34"/>
        <v>1</v>
      </c>
      <c r="AR102" s="95">
        <f t="shared" si="34"/>
        <v>1</v>
      </c>
      <c r="AS102" s="95">
        <f t="shared" si="34"/>
        <v>1</v>
      </c>
      <c r="AT102" s="95">
        <f t="shared" si="34"/>
        <v>1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1</v>
      </c>
      <c r="AV103" s="88">
        <f t="shared" si="35"/>
        <v>1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1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4.6900000000000004</v>
      </c>
      <c r="L3" s="206">
        <v>297.05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2.62</v>
      </c>
      <c r="R3" s="206">
        <v>2.87</v>
      </c>
      <c r="S3" s="206">
        <v>3.61</v>
      </c>
      <c r="T3" s="206">
        <v>0</v>
      </c>
      <c r="U3" s="206">
        <v>16.41</v>
      </c>
      <c r="V3" s="206">
        <v>0</v>
      </c>
      <c r="W3" s="206">
        <v>1.92</v>
      </c>
      <c r="X3" s="206">
        <v>8.6199999999999992</v>
      </c>
      <c r="Y3" s="206">
        <v>0</v>
      </c>
      <c r="Z3" s="206">
        <v>33.54</v>
      </c>
      <c r="AA3" s="206">
        <v>8.6199999999999992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57.47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4.6900000000000004</v>
      </c>
      <c r="L4" s="206">
        <v>297.05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2.62</v>
      </c>
      <c r="R4" s="206">
        <v>2.87</v>
      </c>
      <c r="S4" s="206">
        <v>3.61</v>
      </c>
      <c r="T4" s="206">
        <v>0</v>
      </c>
      <c r="U4" s="206">
        <v>16.41</v>
      </c>
      <c r="V4" s="206">
        <v>0</v>
      </c>
      <c r="W4" s="206">
        <v>1.92</v>
      </c>
      <c r="X4" s="206">
        <v>8.6199999999999992</v>
      </c>
      <c r="Y4" s="206">
        <v>0</v>
      </c>
      <c r="Z4" s="206">
        <v>33.54</v>
      </c>
      <c r="AA4" s="206">
        <v>8.6199999999999992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57.47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4.6900000000000004</v>
      </c>
      <c r="L5" s="206">
        <v>297.05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2.62</v>
      </c>
      <c r="R5" s="206">
        <v>5.55</v>
      </c>
      <c r="S5" s="206">
        <v>3.74</v>
      </c>
      <c r="T5" s="206">
        <v>0</v>
      </c>
      <c r="U5" s="206">
        <v>16.41</v>
      </c>
      <c r="V5" s="206">
        <v>0</v>
      </c>
      <c r="W5" s="206">
        <v>1.92</v>
      </c>
      <c r="X5" s="206">
        <v>8.6199999999999992</v>
      </c>
      <c r="Y5" s="206">
        <v>0</v>
      </c>
      <c r="Z5" s="206">
        <v>33.54</v>
      </c>
      <c r="AA5" s="206">
        <v>8.6199999999999992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57.47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4.6900000000000004</v>
      </c>
      <c r="L6" s="206">
        <v>297.05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2.62</v>
      </c>
      <c r="R6" s="206">
        <v>5.55</v>
      </c>
      <c r="S6" s="206">
        <v>3.74</v>
      </c>
      <c r="T6" s="206">
        <v>0</v>
      </c>
      <c r="U6" s="206">
        <v>16.41</v>
      </c>
      <c r="V6" s="206">
        <v>0</v>
      </c>
      <c r="W6" s="206">
        <v>1.92</v>
      </c>
      <c r="X6" s="206">
        <v>8.6199999999999992</v>
      </c>
      <c r="Y6" s="206">
        <v>0</v>
      </c>
      <c r="Z6" s="206">
        <v>33.54</v>
      </c>
      <c r="AA6" s="206">
        <v>8.6199999999999992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57.47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4.6900000000000004</v>
      </c>
      <c r="L7" s="206">
        <v>297.05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2.62</v>
      </c>
      <c r="R7" s="206">
        <v>5.55</v>
      </c>
      <c r="S7" s="206">
        <v>3.74</v>
      </c>
      <c r="T7" s="206">
        <v>0</v>
      </c>
      <c r="U7" s="206">
        <v>16.41</v>
      </c>
      <c r="V7" s="206">
        <v>0</v>
      </c>
      <c r="W7" s="206">
        <v>1.92</v>
      </c>
      <c r="X7" s="206">
        <v>8.6199999999999992</v>
      </c>
      <c r="Y7" s="206">
        <v>0</v>
      </c>
      <c r="Z7" s="206">
        <v>33.54</v>
      </c>
      <c r="AA7" s="206">
        <v>8.6199999999999992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4.6900000000000004</v>
      </c>
      <c r="L8" s="206">
        <v>297.05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2.62</v>
      </c>
      <c r="R8" s="206">
        <v>6.26</v>
      </c>
      <c r="S8" s="206">
        <v>3.74</v>
      </c>
      <c r="T8" s="206">
        <v>0</v>
      </c>
      <c r="U8" s="206">
        <v>16.41</v>
      </c>
      <c r="V8" s="206">
        <v>0</v>
      </c>
      <c r="W8" s="206">
        <v>1.92</v>
      </c>
      <c r="X8" s="206">
        <v>8.6199999999999992</v>
      </c>
      <c r="Y8" s="206">
        <v>0</v>
      </c>
      <c r="Z8" s="206">
        <v>33.54</v>
      </c>
      <c r="AA8" s="206">
        <v>8.6199999999999992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4.6900000000000004</v>
      </c>
      <c r="L9" s="206">
        <v>297.05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2.62</v>
      </c>
      <c r="R9" s="206">
        <v>6.26</v>
      </c>
      <c r="S9" s="206">
        <v>3.74</v>
      </c>
      <c r="T9" s="206">
        <v>0</v>
      </c>
      <c r="U9" s="206">
        <v>16.41</v>
      </c>
      <c r="V9" s="206">
        <v>0</v>
      </c>
      <c r="W9" s="206">
        <v>1.92</v>
      </c>
      <c r="X9" s="206">
        <v>8.6199999999999992</v>
      </c>
      <c r="Y9" s="206">
        <v>0</v>
      </c>
      <c r="Z9" s="206">
        <v>33.54</v>
      </c>
      <c r="AA9" s="206">
        <v>8.6199999999999992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4.6900000000000004</v>
      </c>
      <c r="L10" s="206">
        <v>297.05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3.05</v>
      </c>
      <c r="R10" s="206">
        <v>6.26</v>
      </c>
      <c r="S10" s="206">
        <v>3.74</v>
      </c>
      <c r="T10" s="206">
        <v>0</v>
      </c>
      <c r="U10" s="206">
        <v>16.41</v>
      </c>
      <c r="V10" s="206">
        <v>0</v>
      </c>
      <c r="W10" s="206">
        <v>1.92</v>
      </c>
      <c r="X10" s="206">
        <v>8.6199999999999992</v>
      </c>
      <c r="Y10" s="206">
        <v>0</v>
      </c>
      <c r="Z10" s="206">
        <v>33.54</v>
      </c>
      <c r="AA10" s="206">
        <v>8.6199999999999992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4.6900000000000004</v>
      </c>
      <c r="L11" s="206">
        <v>297.05</v>
      </c>
      <c r="M11" s="206">
        <v>27.78</v>
      </c>
      <c r="N11" s="206">
        <v>35.799999999999997</v>
      </c>
      <c r="O11" s="206">
        <v>0</v>
      </c>
      <c r="P11" s="206">
        <v>36.15</v>
      </c>
      <c r="Q11" s="206">
        <v>3.31</v>
      </c>
      <c r="R11" s="206">
        <v>6.37</v>
      </c>
      <c r="S11" s="206">
        <v>3.9</v>
      </c>
      <c r="T11" s="206">
        <v>0</v>
      </c>
      <c r="U11" s="206">
        <v>16.41</v>
      </c>
      <c r="V11" s="206">
        <v>0</v>
      </c>
      <c r="W11" s="206">
        <v>1.92</v>
      </c>
      <c r="X11" s="206">
        <v>8.6199999999999992</v>
      </c>
      <c r="Y11" s="206">
        <v>0</v>
      </c>
      <c r="Z11" s="206">
        <v>33.54</v>
      </c>
      <c r="AA11" s="206">
        <v>8.6199999999999992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4.6900000000000004</v>
      </c>
      <c r="L12" s="206">
        <v>297.05</v>
      </c>
      <c r="M12" s="206">
        <v>26.83</v>
      </c>
      <c r="N12" s="206">
        <v>34.33</v>
      </c>
      <c r="O12" s="206">
        <v>0</v>
      </c>
      <c r="P12" s="206">
        <v>36.15</v>
      </c>
      <c r="Q12" s="206">
        <v>3.31</v>
      </c>
      <c r="R12" s="206">
        <v>6.37</v>
      </c>
      <c r="S12" s="206">
        <v>3.9</v>
      </c>
      <c r="T12" s="206">
        <v>0</v>
      </c>
      <c r="U12" s="206">
        <v>16.41</v>
      </c>
      <c r="V12" s="206">
        <v>0</v>
      </c>
      <c r="W12" s="206">
        <v>1.92</v>
      </c>
      <c r="X12" s="206">
        <v>8.6199999999999992</v>
      </c>
      <c r="Y12" s="206">
        <v>0</v>
      </c>
      <c r="Z12" s="206">
        <v>33.54</v>
      </c>
      <c r="AA12" s="206">
        <v>8.6199999999999992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4.6900000000000004</v>
      </c>
      <c r="L13" s="206">
        <v>297.05</v>
      </c>
      <c r="M13" s="206">
        <v>26.83</v>
      </c>
      <c r="N13" s="206">
        <v>34.31</v>
      </c>
      <c r="O13" s="206">
        <v>0</v>
      </c>
      <c r="P13" s="206">
        <v>36.15</v>
      </c>
      <c r="Q13" s="206">
        <v>3.31</v>
      </c>
      <c r="R13" s="206">
        <v>6.26</v>
      </c>
      <c r="S13" s="206">
        <v>3.9</v>
      </c>
      <c r="T13" s="206">
        <v>0</v>
      </c>
      <c r="U13" s="206">
        <v>16.239999999999998</v>
      </c>
      <c r="V13" s="206">
        <v>0</v>
      </c>
      <c r="W13" s="206">
        <v>1.92</v>
      </c>
      <c r="X13" s="206">
        <v>8.6199999999999992</v>
      </c>
      <c r="Y13" s="206">
        <v>0</v>
      </c>
      <c r="Z13" s="206">
        <v>33.54</v>
      </c>
      <c r="AA13" s="206">
        <v>8.6199999999999992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4.6900000000000004</v>
      </c>
      <c r="L14" s="206">
        <v>297.05</v>
      </c>
      <c r="M14" s="206">
        <v>26.87</v>
      </c>
      <c r="N14" s="206">
        <v>34.31</v>
      </c>
      <c r="O14" s="206">
        <v>0</v>
      </c>
      <c r="P14" s="206">
        <v>36.15</v>
      </c>
      <c r="Q14" s="206">
        <v>3.31</v>
      </c>
      <c r="R14" s="206">
        <v>6.26</v>
      </c>
      <c r="S14" s="206">
        <v>3.9</v>
      </c>
      <c r="T14" s="206">
        <v>0</v>
      </c>
      <c r="U14" s="206">
        <v>16.239999999999998</v>
      </c>
      <c r="V14" s="206">
        <v>0</v>
      </c>
      <c r="W14" s="206">
        <v>1.92</v>
      </c>
      <c r="X14" s="206">
        <v>8.6199999999999992</v>
      </c>
      <c r="Y14" s="206">
        <v>0</v>
      </c>
      <c r="Z14" s="206">
        <v>33.54</v>
      </c>
      <c r="AA14" s="206">
        <v>8.6199999999999992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4.6900000000000004</v>
      </c>
      <c r="L15" s="206">
        <v>297.05</v>
      </c>
      <c r="M15" s="206">
        <v>26.83</v>
      </c>
      <c r="N15" s="206">
        <v>34.31</v>
      </c>
      <c r="O15" s="206">
        <v>0</v>
      </c>
      <c r="P15" s="206">
        <v>36.15</v>
      </c>
      <c r="Q15" s="206">
        <v>3.31</v>
      </c>
      <c r="R15" s="206">
        <v>6.26</v>
      </c>
      <c r="S15" s="206">
        <v>3.9</v>
      </c>
      <c r="T15" s="206">
        <v>0</v>
      </c>
      <c r="U15" s="206">
        <v>16.239999999999998</v>
      </c>
      <c r="V15" s="206">
        <v>0</v>
      </c>
      <c r="W15" s="206">
        <v>1.92</v>
      </c>
      <c r="X15" s="206">
        <v>8.6199999999999992</v>
      </c>
      <c r="Y15" s="206">
        <v>0</v>
      </c>
      <c r="Z15" s="206">
        <v>33.54</v>
      </c>
      <c r="AA15" s="206">
        <v>8.6199999999999992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4.6900000000000004</v>
      </c>
      <c r="L16" s="206">
        <v>297.05</v>
      </c>
      <c r="M16" s="206">
        <v>26.83</v>
      </c>
      <c r="N16" s="206">
        <v>34.31</v>
      </c>
      <c r="O16" s="206">
        <v>0</v>
      </c>
      <c r="P16" s="206">
        <v>36.15</v>
      </c>
      <c r="Q16" s="206">
        <v>3.31</v>
      </c>
      <c r="R16" s="206">
        <v>6.26</v>
      </c>
      <c r="S16" s="206">
        <v>3.9</v>
      </c>
      <c r="T16" s="206">
        <v>0</v>
      </c>
      <c r="U16" s="206">
        <v>16.239999999999998</v>
      </c>
      <c r="V16" s="206">
        <v>0</v>
      </c>
      <c r="W16" s="206">
        <v>1.92</v>
      </c>
      <c r="X16" s="206">
        <v>8.6199999999999992</v>
      </c>
      <c r="Y16" s="206">
        <v>0</v>
      </c>
      <c r="Z16" s="206">
        <v>33.54</v>
      </c>
      <c r="AA16" s="206">
        <v>8.6199999999999992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4.6900000000000004</v>
      </c>
      <c r="L17" s="206">
        <v>297.05</v>
      </c>
      <c r="M17" s="206">
        <v>27.01</v>
      </c>
      <c r="N17" s="206">
        <v>34.299999999999997</v>
      </c>
      <c r="O17" s="206">
        <v>0</v>
      </c>
      <c r="P17" s="206">
        <v>36.15</v>
      </c>
      <c r="Q17" s="206">
        <v>3.35</v>
      </c>
      <c r="R17" s="206">
        <v>6.32</v>
      </c>
      <c r="S17" s="206">
        <v>3.93</v>
      </c>
      <c r="T17" s="206">
        <v>0</v>
      </c>
      <c r="U17" s="206">
        <v>16.239999999999998</v>
      </c>
      <c r="V17" s="206">
        <v>0</v>
      </c>
      <c r="W17" s="206">
        <v>1.92</v>
      </c>
      <c r="X17" s="206">
        <v>8.6199999999999992</v>
      </c>
      <c r="Y17" s="206">
        <v>0</v>
      </c>
      <c r="Z17" s="206">
        <v>33.54</v>
      </c>
      <c r="AA17" s="206">
        <v>8.6199999999999992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4.6900000000000004</v>
      </c>
      <c r="L18" s="206">
        <v>297.05</v>
      </c>
      <c r="M18" s="206">
        <v>27.01</v>
      </c>
      <c r="N18" s="206">
        <v>34.299999999999997</v>
      </c>
      <c r="O18" s="206">
        <v>0</v>
      </c>
      <c r="P18" s="206">
        <v>36.15</v>
      </c>
      <c r="Q18" s="206">
        <v>3.35</v>
      </c>
      <c r="R18" s="206">
        <v>6.32</v>
      </c>
      <c r="S18" s="206">
        <v>3.93</v>
      </c>
      <c r="T18" s="206">
        <v>0</v>
      </c>
      <c r="U18" s="206">
        <v>16.239999999999998</v>
      </c>
      <c r="V18" s="206">
        <v>0</v>
      </c>
      <c r="W18" s="206">
        <v>1.92</v>
      </c>
      <c r="X18" s="206">
        <v>8.6199999999999992</v>
      </c>
      <c r="Y18" s="206">
        <v>0</v>
      </c>
      <c r="Z18" s="206">
        <v>33.54</v>
      </c>
      <c r="AA18" s="206">
        <v>8.6199999999999992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4.6900000000000004</v>
      </c>
      <c r="L19" s="206">
        <v>297.05</v>
      </c>
      <c r="M19" s="206">
        <v>26.62</v>
      </c>
      <c r="N19" s="206">
        <v>34.31</v>
      </c>
      <c r="O19" s="206">
        <v>0</v>
      </c>
      <c r="P19" s="206">
        <v>36.15</v>
      </c>
      <c r="Q19" s="206">
        <v>3.35</v>
      </c>
      <c r="R19" s="206">
        <v>6.32</v>
      </c>
      <c r="S19" s="206">
        <v>3.93</v>
      </c>
      <c r="T19" s="206">
        <v>0</v>
      </c>
      <c r="U19" s="206">
        <v>16.239999999999998</v>
      </c>
      <c r="V19" s="206">
        <v>0</v>
      </c>
      <c r="W19" s="206">
        <v>1.92</v>
      </c>
      <c r="X19" s="206">
        <v>8.6199999999999992</v>
      </c>
      <c r="Y19" s="206">
        <v>0</v>
      </c>
      <c r="Z19" s="206">
        <v>33.54</v>
      </c>
      <c r="AA19" s="206">
        <v>8.6199999999999992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4.68</v>
      </c>
      <c r="L20" s="206">
        <v>297.05</v>
      </c>
      <c r="M20" s="206">
        <v>26.62</v>
      </c>
      <c r="N20" s="206">
        <v>34.31</v>
      </c>
      <c r="O20" s="206">
        <v>0</v>
      </c>
      <c r="P20" s="206">
        <v>36.15</v>
      </c>
      <c r="Q20" s="206">
        <v>3.35</v>
      </c>
      <c r="R20" s="206">
        <v>6.22</v>
      </c>
      <c r="S20" s="206">
        <v>3.83</v>
      </c>
      <c r="T20" s="206">
        <v>0</v>
      </c>
      <c r="U20" s="206">
        <v>16.239999999999998</v>
      </c>
      <c r="V20" s="206">
        <v>0</v>
      </c>
      <c r="W20" s="206">
        <v>1.92</v>
      </c>
      <c r="X20" s="206">
        <v>8.6199999999999992</v>
      </c>
      <c r="Y20" s="206">
        <v>0</v>
      </c>
      <c r="Z20" s="206">
        <v>33.54</v>
      </c>
      <c r="AA20" s="206">
        <v>8.6199999999999992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4.6900000000000004</v>
      </c>
      <c r="L21" s="206">
        <v>297.05</v>
      </c>
      <c r="M21" s="206">
        <v>26.62</v>
      </c>
      <c r="N21" s="206">
        <v>34.31</v>
      </c>
      <c r="O21" s="206">
        <v>0</v>
      </c>
      <c r="P21" s="206">
        <v>36.15</v>
      </c>
      <c r="Q21" s="206">
        <v>3.35</v>
      </c>
      <c r="R21" s="206">
        <v>6.41</v>
      </c>
      <c r="S21" s="206">
        <v>3.92</v>
      </c>
      <c r="T21" s="206">
        <v>0</v>
      </c>
      <c r="U21" s="206">
        <v>16.239999999999998</v>
      </c>
      <c r="V21" s="206">
        <v>0</v>
      </c>
      <c r="W21" s="206">
        <v>1.92</v>
      </c>
      <c r="X21" s="206">
        <v>8.6199999999999992</v>
      </c>
      <c r="Y21" s="206">
        <v>0</v>
      </c>
      <c r="Z21" s="206">
        <v>33.54</v>
      </c>
      <c r="AA21" s="206">
        <v>8.6199999999999992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4.6900000000000004</v>
      </c>
      <c r="L22" s="206">
        <v>297.05</v>
      </c>
      <c r="M22" s="206">
        <v>26.62</v>
      </c>
      <c r="N22" s="206">
        <v>34.31</v>
      </c>
      <c r="O22" s="206">
        <v>0</v>
      </c>
      <c r="P22" s="206">
        <v>36.15</v>
      </c>
      <c r="Q22" s="206">
        <v>3.35</v>
      </c>
      <c r="R22" s="206">
        <v>6.41</v>
      </c>
      <c r="S22" s="206">
        <v>3.92</v>
      </c>
      <c r="T22" s="206">
        <v>0</v>
      </c>
      <c r="U22" s="206">
        <v>16.239999999999998</v>
      </c>
      <c r="V22" s="206">
        <v>0</v>
      </c>
      <c r="W22" s="206">
        <v>1.92</v>
      </c>
      <c r="X22" s="206">
        <v>8.6199999999999992</v>
      </c>
      <c r="Y22" s="206">
        <v>0</v>
      </c>
      <c r="Z22" s="206">
        <v>33.54</v>
      </c>
      <c r="AA22" s="206">
        <v>8.6199999999999992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4.67</v>
      </c>
      <c r="L23" s="206">
        <v>297.05</v>
      </c>
      <c r="M23" s="206">
        <v>19.82</v>
      </c>
      <c r="N23" s="206">
        <v>30.94</v>
      </c>
      <c r="O23" s="206">
        <v>0</v>
      </c>
      <c r="P23" s="206">
        <v>36.15</v>
      </c>
      <c r="Q23" s="206">
        <v>3.35</v>
      </c>
      <c r="R23" s="206">
        <v>5.8</v>
      </c>
      <c r="S23" s="206">
        <v>3.67</v>
      </c>
      <c r="T23" s="206">
        <v>0</v>
      </c>
      <c r="U23" s="206">
        <v>16.239999999999998</v>
      </c>
      <c r="V23" s="206">
        <v>0</v>
      </c>
      <c r="W23" s="206">
        <v>1.92</v>
      </c>
      <c r="X23" s="206">
        <v>8.6199999999999992</v>
      </c>
      <c r="Y23" s="206">
        <v>0</v>
      </c>
      <c r="Z23" s="206">
        <v>33.54</v>
      </c>
      <c r="AA23" s="206">
        <v>8.6199999999999992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55.92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4.67</v>
      </c>
      <c r="L24" s="206">
        <v>297.05</v>
      </c>
      <c r="M24" s="206">
        <v>24.8</v>
      </c>
      <c r="N24" s="206">
        <v>34.299999999999997</v>
      </c>
      <c r="O24" s="206">
        <v>0</v>
      </c>
      <c r="P24" s="206">
        <v>36.15</v>
      </c>
      <c r="Q24" s="206">
        <v>3.35</v>
      </c>
      <c r="R24" s="206">
        <v>3</v>
      </c>
      <c r="S24" s="206">
        <v>3.67</v>
      </c>
      <c r="T24" s="206">
        <v>0</v>
      </c>
      <c r="U24" s="206">
        <v>16.239999999999998</v>
      </c>
      <c r="V24" s="206">
        <v>0</v>
      </c>
      <c r="W24" s="206">
        <v>1.92</v>
      </c>
      <c r="X24" s="206">
        <v>8.6199999999999992</v>
      </c>
      <c r="Y24" s="206">
        <v>0</v>
      </c>
      <c r="Z24" s="206">
        <v>33.54</v>
      </c>
      <c r="AA24" s="206">
        <v>8.6199999999999992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55.92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4.67</v>
      </c>
      <c r="L25" s="206">
        <v>297.05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3.35</v>
      </c>
      <c r="R25" s="206">
        <v>3</v>
      </c>
      <c r="S25" s="206">
        <v>3.67</v>
      </c>
      <c r="T25" s="206">
        <v>0</v>
      </c>
      <c r="U25" s="206">
        <v>15.88</v>
      </c>
      <c r="V25" s="206">
        <v>0</v>
      </c>
      <c r="W25" s="206">
        <v>1.92</v>
      </c>
      <c r="X25" s="206">
        <v>8.6199999999999992</v>
      </c>
      <c r="Y25" s="206">
        <v>0</v>
      </c>
      <c r="Z25" s="206">
        <v>33.54</v>
      </c>
      <c r="AA25" s="206">
        <v>8.6199999999999992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55.92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4.67</v>
      </c>
      <c r="L26" s="206">
        <v>297.05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2.35</v>
      </c>
      <c r="R26" s="206">
        <v>2.89</v>
      </c>
      <c r="S26" s="206">
        <v>1.44</v>
      </c>
      <c r="T26" s="206">
        <v>0</v>
      </c>
      <c r="U26" s="206">
        <v>15.88</v>
      </c>
      <c r="V26" s="206">
        <v>0</v>
      </c>
      <c r="W26" s="206">
        <v>1.92</v>
      </c>
      <c r="X26" s="206">
        <v>8.6199999999999992</v>
      </c>
      <c r="Y26" s="206">
        <v>0</v>
      </c>
      <c r="Z26" s="206">
        <v>33.54</v>
      </c>
      <c r="AA26" s="206">
        <v>8.6199999999999992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55.92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7.8</v>
      </c>
      <c r="L27" s="206">
        <v>383.28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4.18</v>
      </c>
      <c r="R27" s="206">
        <v>7.75</v>
      </c>
      <c r="S27" s="206">
        <v>7.05</v>
      </c>
      <c r="T27" s="206">
        <v>0</v>
      </c>
      <c r="U27" s="206">
        <v>15.88</v>
      </c>
      <c r="V27" s="206">
        <v>3.28</v>
      </c>
      <c r="W27" s="206">
        <v>7.3</v>
      </c>
      <c r="X27" s="206">
        <v>32.31</v>
      </c>
      <c r="Y27" s="206">
        <v>0</v>
      </c>
      <c r="Z27" s="206">
        <v>57.05</v>
      </c>
      <c r="AA27" s="206">
        <v>23.52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55.92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0.01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459.93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6.33</v>
      </c>
      <c r="R28" s="206">
        <v>10.41</v>
      </c>
      <c r="S28" s="206">
        <v>7.66</v>
      </c>
      <c r="T28" s="206">
        <v>0</v>
      </c>
      <c r="U28" s="206">
        <v>15.88</v>
      </c>
      <c r="V28" s="206">
        <v>5.14</v>
      </c>
      <c r="W28" s="206">
        <v>5.96</v>
      </c>
      <c r="X28" s="206">
        <v>35.5</v>
      </c>
      <c r="Y28" s="206">
        <v>0</v>
      </c>
      <c r="Z28" s="206">
        <v>70.98</v>
      </c>
      <c r="AA28" s="206">
        <v>23.52</v>
      </c>
      <c r="AB28" s="206">
        <v>0</v>
      </c>
      <c r="AC28" s="206">
        <v>11.43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55.92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0.01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527.01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6.33</v>
      </c>
      <c r="R29" s="206">
        <v>12.27</v>
      </c>
      <c r="S29" s="206">
        <v>7.66</v>
      </c>
      <c r="T29" s="206">
        <v>0</v>
      </c>
      <c r="U29" s="206">
        <v>15.88</v>
      </c>
      <c r="V29" s="206">
        <v>5.34</v>
      </c>
      <c r="W29" s="206">
        <v>6.89</v>
      </c>
      <c r="X29" s="206">
        <v>43.37</v>
      </c>
      <c r="Y29" s="206">
        <v>0</v>
      </c>
      <c r="Z29" s="206">
        <v>70.98</v>
      </c>
      <c r="AA29" s="206">
        <v>23.52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52.65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0.01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527.01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6.33</v>
      </c>
      <c r="R30" s="206">
        <v>12.27</v>
      </c>
      <c r="S30" s="206">
        <v>7.66</v>
      </c>
      <c r="T30" s="206">
        <v>0</v>
      </c>
      <c r="U30" s="206">
        <v>15.88</v>
      </c>
      <c r="V30" s="206">
        <v>5.34</v>
      </c>
      <c r="W30" s="206">
        <v>6.89</v>
      </c>
      <c r="X30" s="206">
        <v>43.37</v>
      </c>
      <c r="Y30" s="206">
        <v>0</v>
      </c>
      <c r="Z30" s="206">
        <v>70.98</v>
      </c>
      <c r="AA30" s="206">
        <v>23.52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52.65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1.0900000000000001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527.01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6.33</v>
      </c>
      <c r="R31" s="206">
        <v>12.27</v>
      </c>
      <c r="S31" s="206">
        <v>7.66</v>
      </c>
      <c r="T31" s="206">
        <v>0</v>
      </c>
      <c r="U31" s="206">
        <v>15.88</v>
      </c>
      <c r="V31" s="206">
        <v>5.34</v>
      </c>
      <c r="W31" s="206">
        <v>5.96</v>
      </c>
      <c r="X31" s="206">
        <v>35.51</v>
      </c>
      <c r="Y31" s="206">
        <v>0</v>
      </c>
      <c r="Z31" s="206">
        <v>70.98</v>
      </c>
      <c r="AA31" s="206">
        <v>23.52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52.65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4.8099999999999996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527.01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6.33</v>
      </c>
      <c r="R32" s="206">
        <v>12.27</v>
      </c>
      <c r="S32" s="206">
        <v>7.66</v>
      </c>
      <c r="T32" s="206">
        <v>0</v>
      </c>
      <c r="U32" s="206">
        <v>15.88</v>
      </c>
      <c r="V32" s="206">
        <v>5.34</v>
      </c>
      <c r="W32" s="206">
        <v>5.96</v>
      </c>
      <c r="X32" s="206">
        <v>35.51</v>
      </c>
      <c r="Y32" s="206">
        <v>0</v>
      </c>
      <c r="Z32" s="206">
        <v>70.98</v>
      </c>
      <c r="AA32" s="206">
        <v>23.52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52.65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8.98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555.27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6.33</v>
      </c>
      <c r="R33" s="206">
        <v>12.27</v>
      </c>
      <c r="S33" s="206">
        <v>7.66</v>
      </c>
      <c r="T33" s="206">
        <v>0</v>
      </c>
      <c r="U33" s="206">
        <v>15.88</v>
      </c>
      <c r="V33" s="206">
        <v>5.34</v>
      </c>
      <c r="W33" s="206">
        <v>5.69</v>
      </c>
      <c r="X33" s="206">
        <v>28.91</v>
      </c>
      <c r="Y33" s="206">
        <v>0</v>
      </c>
      <c r="Z33" s="206">
        <v>70.98</v>
      </c>
      <c r="AA33" s="206">
        <v>23.52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52.65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13.2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555.27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6.33</v>
      </c>
      <c r="R34" s="206">
        <v>12.27</v>
      </c>
      <c r="S34" s="206">
        <v>7.66</v>
      </c>
      <c r="T34" s="206">
        <v>0</v>
      </c>
      <c r="U34" s="206">
        <v>15.88</v>
      </c>
      <c r="V34" s="206">
        <v>5.34</v>
      </c>
      <c r="W34" s="206">
        <v>5.69</v>
      </c>
      <c r="X34" s="206">
        <v>28.91</v>
      </c>
      <c r="Y34" s="206">
        <v>0</v>
      </c>
      <c r="Z34" s="206">
        <v>70.98</v>
      </c>
      <c r="AA34" s="206">
        <v>23.52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52.65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13.2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555.27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6.33</v>
      </c>
      <c r="R35" s="206">
        <v>12.27</v>
      </c>
      <c r="S35" s="206">
        <v>7.66</v>
      </c>
      <c r="T35" s="206">
        <v>0</v>
      </c>
      <c r="U35" s="206">
        <v>16.170000000000002</v>
      </c>
      <c r="V35" s="206">
        <v>5.34</v>
      </c>
      <c r="W35" s="206">
        <v>7.99</v>
      </c>
      <c r="X35" s="206">
        <v>28.91</v>
      </c>
      <c r="Y35" s="206">
        <v>0</v>
      </c>
      <c r="Z35" s="206">
        <v>70.98</v>
      </c>
      <c r="AA35" s="206">
        <v>23.52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55.92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555.27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6.33</v>
      </c>
      <c r="R36" s="206">
        <v>12.27</v>
      </c>
      <c r="S36" s="206">
        <v>7.66</v>
      </c>
      <c r="T36" s="206">
        <v>0</v>
      </c>
      <c r="U36" s="206">
        <v>16.27</v>
      </c>
      <c r="V36" s="206">
        <v>5.34</v>
      </c>
      <c r="W36" s="206">
        <v>7.99</v>
      </c>
      <c r="X36" s="206">
        <v>28.91</v>
      </c>
      <c r="Y36" s="206">
        <v>0</v>
      </c>
      <c r="Z36" s="206">
        <v>70.98</v>
      </c>
      <c r="AA36" s="206">
        <v>23.52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55.92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555.27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6.33</v>
      </c>
      <c r="R37" s="206">
        <v>12.27</v>
      </c>
      <c r="S37" s="206">
        <v>7.66</v>
      </c>
      <c r="T37" s="206">
        <v>0</v>
      </c>
      <c r="U37" s="206">
        <v>16.27</v>
      </c>
      <c r="V37" s="206">
        <v>5.34</v>
      </c>
      <c r="W37" s="206">
        <v>8.0500000000000007</v>
      </c>
      <c r="X37" s="206">
        <v>35.950000000000003</v>
      </c>
      <c r="Y37" s="206">
        <v>0</v>
      </c>
      <c r="Z37" s="206">
        <v>70.98</v>
      </c>
      <c r="AA37" s="206">
        <v>23.52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55.92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8.8800000000000008</v>
      </c>
      <c r="L38" s="206">
        <v>555.27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6.33</v>
      </c>
      <c r="R38" s="206">
        <v>12.27</v>
      </c>
      <c r="S38" s="206">
        <v>7.66</v>
      </c>
      <c r="T38" s="206">
        <v>0</v>
      </c>
      <c r="U38" s="206">
        <v>16.27</v>
      </c>
      <c r="V38" s="206">
        <v>5.34</v>
      </c>
      <c r="W38" s="206">
        <v>8.0500000000000007</v>
      </c>
      <c r="X38" s="206">
        <v>35.950000000000003</v>
      </c>
      <c r="Y38" s="206">
        <v>0</v>
      </c>
      <c r="Z38" s="206">
        <v>70.98</v>
      </c>
      <c r="AA38" s="206">
        <v>23.52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55.92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555.27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6.33</v>
      </c>
      <c r="R39" s="206">
        <v>12.27</v>
      </c>
      <c r="S39" s="206">
        <v>7.66</v>
      </c>
      <c r="T39" s="206">
        <v>0</v>
      </c>
      <c r="U39" s="206">
        <v>16.27</v>
      </c>
      <c r="V39" s="206">
        <v>5.34</v>
      </c>
      <c r="W39" s="206">
        <v>8.0500000000000007</v>
      </c>
      <c r="X39" s="206">
        <v>35.950000000000003</v>
      </c>
      <c r="Y39" s="206">
        <v>0</v>
      </c>
      <c r="Z39" s="206">
        <v>70.98</v>
      </c>
      <c r="AA39" s="206">
        <v>17.64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55.92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555.27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6.33</v>
      </c>
      <c r="R40" s="206">
        <v>12.27</v>
      </c>
      <c r="S40" s="206">
        <v>7.66</v>
      </c>
      <c r="T40" s="206">
        <v>0</v>
      </c>
      <c r="U40" s="206">
        <v>16.27</v>
      </c>
      <c r="V40" s="206">
        <v>5.34</v>
      </c>
      <c r="W40" s="206">
        <v>8.0500000000000007</v>
      </c>
      <c r="X40" s="206">
        <v>29.35</v>
      </c>
      <c r="Y40" s="206">
        <v>0</v>
      </c>
      <c r="Z40" s="206">
        <v>70.98</v>
      </c>
      <c r="AA40" s="206">
        <v>17.64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55.92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555.27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6.33</v>
      </c>
      <c r="R41" s="206">
        <v>12.27</v>
      </c>
      <c r="S41" s="206">
        <v>7.66</v>
      </c>
      <c r="T41" s="206">
        <v>0</v>
      </c>
      <c r="U41" s="206">
        <v>16.399999999999999</v>
      </c>
      <c r="V41" s="206">
        <v>5.34</v>
      </c>
      <c r="W41" s="206">
        <v>8.0500000000000007</v>
      </c>
      <c r="X41" s="206">
        <v>29.35</v>
      </c>
      <c r="Y41" s="206">
        <v>0</v>
      </c>
      <c r="Z41" s="206">
        <v>70.98</v>
      </c>
      <c r="AA41" s="206">
        <v>17.64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57.47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555.27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6.33</v>
      </c>
      <c r="R42" s="206">
        <v>12.27</v>
      </c>
      <c r="S42" s="206">
        <v>7.66</v>
      </c>
      <c r="T42" s="206">
        <v>0</v>
      </c>
      <c r="U42" s="206">
        <v>16.41</v>
      </c>
      <c r="V42" s="206">
        <v>5.34</v>
      </c>
      <c r="W42" s="206">
        <v>8.0500000000000007</v>
      </c>
      <c r="X42" s="206">
        <v>29.35</v>
      </c>
      <c r="Y42" s="206">
        <v>0</v>
      </c>
      <c r="Z42" s="206">
        <v>70.98</v>
      </c>
      <c r="AA42" s="206">
        <v>17.64</v>
      </c>
      <c r="AB42" s="206">
        <v>0</v>
      </c>
      <c r="AC42" s="206">
        <v>10.86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57.47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555.27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6.33</v>
      </c>
      <c r="R43" s="206">
        <v>12.27</v>
      </c>
      <c r="S43" s="206">
        <v>7.66</v>
      </c>
      <c r="T43" s="206">
        <v>0</v>
      </c>
      <c r="U43" s="206">
        <v>16.41</v>
      </c>
      <c r="V43" s="206">
        <v>5.34</v>
      </c>
      <c r="W43" s="206">
        <v>8.0500000000000007</v>
      </c>
      <c r="X43" s="206">
        <v>29.35</v>
      </c>
      <c r="Y43" s="206">
        <v>0</v>
      </c>
      <c r="Z43" s="206">
        <v>70.98</v>
      </c>
      <c r="AA43" s="206">
        <v>17.64</v>
      </c>
      <c r="AB43" s="206">
        <v>0</v>
      </c>
      <c r="AC43" s="206">
        <v>11.88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57.47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555.27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6.33</v>
      </c>
      <c r="R44" s="206">
        <v>12.27</v>
      </c>
      <c r="S44" s="206">
        <v>7.66</v>
      </c>
      <c r="T44" s="206">
        <v>0</v>
      </c>
      <c r="U44" s="206">
        <v>16.41</v>
      </c>
      <c r="V44" s="206">
        <v>5.34</v>
      </c>
      <c r="W44" s="206">
        <v>8.0500000000000007</v>
      </c>
      <c r="X44" s="206">
        <v>35.950000000000003</v>
      </c>
      <c r="Y44" s="206">
        <v>0</v>
      </c>
      <c r="Z44" s="206">
        <v>70.98</v>
      </c>
      <c r="AA44" s="206">
        <v>17.64</v>
      </c>
      <c r="AB44" s="206">
        <v>0</v>
      </c>
      <c r="AC44" s="206">
        <v>11.88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57.47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555.27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6.33</v>
      </c>
      <c r="R45" s="206">
        <v>12.27</v>
      </c>
      <c r="S45" s="206">
        <v>7.66</v>
      </c>
      <c r="T45" s="206">
        <v>0</v>
      </c>
      <c r="U45" s="206">
        <v>16.41</v>
      </c>
      <c r="V45" s="206">
        <v>5.34</v>
      </c>
      <c r="W45" s="206">
        <v>8.0500000000000007</v>
      </c>
      <c r="X45" s="206">
        <v>37.99</v>
      </c>
      <c r="Y45" s="206">
        <v>0</v>
      </c>
      <c r="Z45" s="206">
        <v>70.98</v>
      </c>
      <c r="AA45" s="206">
        <v>17.64</v>
      </c>
      <c r="AB45" s="206">
        <v>0</v>
      </c>
      <c r="AC45" s="206">
        <v>11.88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58.71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555.27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6.33</v>
      </c>
      <c r="R46" s="206">
        <v>12.27</v>
      </c>
      <c r="S46" s="206">
        <v>7.66</v>
      </c>
      <c r="T46" s="206">
        <v>0</v>
      </c>
      <c r="U46" s="206">
        <v>16.41</v>
      </c>
      <c r="V46" s="206">
        <v>5.34</v>
      </c>
      <c r="W46" s="206">
        <v>8.0500000000000007</v>
      </c>
      <c r="X46" s="206">
        <v>37.99</v>
      </c>
      <c r="Y46" s="206">
        <v>0</v>
      </c>
      <c r="Z46" s="206">
        <v>70.98</v>
      </c>
      <c r="AA46" s="206">
        <v>17.64</v>
      </c>
      <c r="AB46" s="206">
        <v>0</v>
      </c>
      <c r="AC46" s="206">
        <v>11.88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58.71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469.52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6.33</v>
      </c>
      <c r="R47" s="206">
        <v>12.27</v>
      </c>
      <c r="S47" s="206">
        <v>7.66</v>
      </c>
      <c r="T47" s="206">
        <v>0</v>
      </c>
      <c r="U47" s="206">
        <v>16.41</v>
      </c>
      <c r="V47" s="206">
        <v>3.43</v>
      </c>
      <c r="W47" s="206">
        <v>8.0500000000000007</v>
      </c>
      <c r="X47" s="206">
        <v>43.37</v>
      </c>
      <c r="Y47" s="206">
        <v>0</v>
      </c>
      <c r="Z47" s="206">
        <v>70.98</v>
      </c>
      <c r="AA47" s="206">
        <v>17.64</v>
      </c>
      <c r="AB47" s="206">
        <v>0</v>
      </c>
      <c r="AC47" s="206">
        <v>11.88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58.71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8.94</v>
      </c>
      <c r="L48" s="206">
        <v>383.28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6.33</v>
      </c>
      <c r="R48" s="206">
        <v>12.27</v>
      </c>
      <c r="S48" s="206">
        <v>7.66</v>
      </c>
      <c r="T48" s="206">
        <v>0</v>
      </c>
      <c r="U48" s="206">
        <v>16.41</v>
      </c>
      <c r="V48" s="206">
        <v>3.43</v>
      </c>
      <c r="W48" s="206">
        <v>8.0500000000000007</v>
      </c>
      <c r="X48" s="206">
        <v>43.37</v>
      </c>
      <c r="Y48" s="206">
        <v>0</v>
      </c>
      <c r="Z48" s="206">
        <v>70.98</v>
      </c>
      <c r="AA48" s="206">
        <v>17.64</v>
      </c>
      <c r="AB48" s="206">
        <v>0</v>
      </c>
      <c r="AC48" s="206">
        <v>11.88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58.71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9.35</v>
      </c>
      <c r="L49" s="206">
        <v>295.13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6.33</v>
      </c>
      <c r="R49" s="206">
        <v>12.27</v>
      </c>
      <c r="S49" s="206">
        <v>7.66</v>
      </c>
      <c r="T49" s="206">
        <v>0</v>
      </c>
      <c r="U49" s="206">
        <v>16.41</v>
      </c>
      <c r="V49" s="206">
        <v>3.43</v>
      </c>
      <c r="W49" s="206">
        <v>8.0500000000000007</v>
      </c>
      <c r="X49" s="206">
        <v>43.37</v>
      </c>
      <c r="Y49" s="206">
        <v>0</v>
      </c>
      <c r="Z49" s="206">
        <v>70.98</v>
      </c>
      <c r="AA49" s="206">
        <v>17.64</v>
      </c>
      <c r="AB49" s="206">
        <v>0</v>
      </c>
      <c r="AC49" s="206">
        <v>11.88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58.71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295.13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6.33</v>
      </c>
      <c r="R50" s="206">
        <v>12.27</v>
      </c>
      <c r="S50" s="206">
        <v>7.66</v>
      </c>
      <c r="T50" s="206">
        <v>0</v>
      </c>
      <c r="U50" s="206">
        <v>16.41</v>
      </c>
      <c r="V50" s="206">
        <v>3.43</v>
      </c>
      <c r="W50" s="206">
        <v>8.0500000000000007</v>
      </c>
      <c r="X50" s="206">
        <v>43.37</v>
      </c>
      <c r="Y50" s="206">
        <v>0</v>
      </c>
      <c r="Z50" s="206">
        <v>70.98</v>
      </c>
      <c r="AA50" s="206">
        <v>17.64</v>
      </c>
      <c r="AB50" s="206">
        <v>0</v>
      </c>
      <c r="AC50" s="206">
        <v>11.88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58.71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295.13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0.86</v>
      </c>
      <c r="R51" s="206">
        <v>2.87</v>
      </c>
      <c r="S51" s="206">
        <v>0</v>
      </c>
      <c r="T51" s="206">
        <v>0</v>
      </c>
      <c r="U51" s="206">
        <v>16.41</v>
      </c>
      <c r="V51" s="206">
        <v>1.37</v>
      </c>
      <c r="W51" s="206">
        <v>1.77</v>
      </c>
      <c r="X51" s="206">
        <v>31.63</v>
      </c>
      <c r="Y51" s="206">
        <v>0</v>
      </c>
      <c r="Z51" s="206">
        <v>33.54</v>
      </c>
      <c r="AA51" s="206">
        <v>17.03</v>
      </c>
      <c r="AB51" s="206">
        <v>0</v>
      </c>
      <c r="AC51" s="206">
        <v>11.88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58.71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295.13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0.86</v>
      </c>
      <c r="R52" s="206">
        <v>2.87</v>
      </c>
      <c r="S52" s="206">
        <v>0</v>
      </c>
      <c r="T52" s="206">
        <v>0</v>
      </c>
      <c r="U52" s="206">
        <v>16.41</v>
      </c>
      <c r="V52" s="206">
        <v>1.37</v>
      </c>
      <c r="W52" s="206">
        <v>1.46</v>
      </c>
      <c r="X52" s="206">
        <v>11.75</v>
      </c>
      <c r="Y52" s="206">
        <v>0</v>
      </c>
      <c r="Z52" s="206">
        <v>33.54</v>
      </c>
      <c r="AA52" s="206">
        <v>17.03</v>
      </c>
      <c r="AB52" s="206">
        <v>0</v>
      </c>
      <c r="AC52" s="206">
        <v>11.88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58.71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295.13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0.86</v>
      </c>
      <c r="R53" s="206">
        <v>2.87</v>
      </c>
      <c r="S53" s="206">
        <v>0</v>
      </c>
      <c r="T53" s="206">
        <v>0</v>
      </c>
      <c r="U53" s="206">
        <v>16.41</v>
      </c>
      <c r="V53" s="206">
        <v>1.37</v>
      </c>
      <c r="W53" s="206">
        <v>1.46</v>
      </c>
      <c r="X53" s="206">
        <v>8.6199999999999992</v>
      </c>
      <c r="Y53" s="206">
        <v>0</v>
      </c>
      <c r="Z53" s="206">
        <v>33.54</v>
      </c>
      <c r="AA53" s="206">
        <v>17.03</v>
      </c>
      <c r="AB53" s="206">
        <v>0</v>
      </c>
      <c r="AC53" s="206">
        <v>11.88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58.71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295.13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0.86</v>
      </c>
      <c r="R54" s="206">
        <v>2.87</v>
      </c>
      <c r="S54" s="206">
        <v>0</v>
      </c>
      <c r="T54" s="206">
        <v>0</v>
      </c>
      <c r="U54" s="206">
        <v>16.41</v>
      </c>
      <c r="V54" s="206">
        <v>1.37</v>
      </c>
      <c r="W54" s="206">
        <v>1.46</v>
      </c>
      <c r="X54" s="206">
        <v>8.6199999999999992</v>
      </c>
      <c r="Y54" s="206">
        <v>0</v>
      </c>
      <c r="Z54" s="206">
        <v>33.54</v>
      </c>
      <c r="AA54" s="206">
        <v>17.03</v>
      </c>
      <c r="AB54" s="206">
        <v>0</v>
      </c>
      <c r="AC54" s="206">
        <v>11.88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58.71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295.13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0.86</v>
      </c>
      <c r="R55" s="206">
        <v>2.87</v>
      </c>
      <c r="S55" s="206">
        <v>0</v>
      </c>
      <c r="T55" s="206">
        <v>0</v>
      </c>
      <c r="U55" s="206">
        <v>16.41</v>
      </c>
      <c r="V55" s="206">
        <v>0.72</v>
      </c>
      <c r="W55" s="206">
        <v>1.92</v>
      </c>
      <c r="X55" s="206">
        <v>8.6199999999999992</v>
      </c>
      <c r="Y55" s="206">
        <v>0</v>
      </c>
      <c r="Z55" s="206">
        <v>33.54</v>
      </c>
      <c r="AA55" s="206">
        <v>17.03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58.71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295.13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0.86</v>
      </c>
      <c r="R56" s="206">
        <v>2.87</v>
      </c>
      <c r="S56" s="206">
        <v>0</v>
      </c>
      <c r="T56" s="206">
        <v>0</v>
      </c>
      <c r="U56" s="206">
        <v>16.41</v>
      </c>
      <c r="V56" s="206">
        <v>0</v>
      </c>
      <c r="W56" s="206">
        <v>1.92</v>
      </c>
      <c r="X56" s="206">
        <v>8.6199999999999992</v>
      </c>
      <c r="Y56" s="206">
        <v>0</v>
      </c>
      <c r="Z56" s="206">
        <v>33.54</v>
      </c>
      <c r="AA56" s="206">
        <v>17.03</v>
      </c>
      <c r="AB56" s="206">
        <v>0</v>
      </c>
      <c r="AC56" s="206">
        <v>11.14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58.71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295.13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0.86</v>
      </c>
      <c r="R57" s="206">
        <v>2.87</v>
      </c>
      <c r="S57" s="206">
        <v>0</v>
      </c>
      <c r="T57" s="206">
        <v>0</v>
      </c>
      <c r="U57" s="206">
        <v>16.41</v>
      </c>
      <c r="V57" s="206">
        <v>0</v>
      </c>
      <c r="W57" s="206">
        <v>1.92</v>
      </c>
      <c r="X57" s="206">
        <v>8.6199999999999992</v>
      </c>
      <c r="Y57" s="206">
        <v>0</v>
      </c>
      <c r="Z57" s="206">
        <v>33.54</v>
      </c>
      <c r="AA57" s="206">
        <v>17.03</v>
      </c>
      <c r="AB57" s="206">
        <v>0</v>
      </c>
      <c r="AC57" s="206">
        <v>11.14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58.71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295.13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0.86</v>
      </c>
      <c r="R58" s="206">
        <v>2.87</v>
      </c>
      <c r="S58" s="206">
        <v>0</v>
      </c>
      <c r="T58" s="206">
        <v>0</v>
      </c>
      <c r="U58" s="206">
        <v>16.41</v>
      </c>
      <c r="V58" s="206">
        <v>0</v>
      </c>
      <c r="W58" s="206">
        <v>1.92</v>
      </c>
      <c r="X58" s="206">
        <v>8.6199999999999992</v>
      </c>
      <c r="Y58" s="206">
        <v>0</v>
      </c>
      <c r="Z58" s="206">
        <v>33.54</v>
      </c>
      <c r="AA58" s="206">
        <v>17.03</v>
      </c>
      <c r="AB58" s="206">
        <v>0</v>
      </c>
      <c r="AC58" s="206">
        <v>11.14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58.71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4.67</v>
      </c>
      <c r="L59" s="206">
        <v>295.13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3.22</v>
      </c>
      <c r="R59" s="206">
        <v>2.87</v>
      </c>
      <c r="S59" s="206">
        <v>2.4700000000000002</v>
      </c>
      <c r="T59" s="206">
        <v>0</v>
      </c>
      <c r="U59" s="206">
        <v>16.41</v>
      </c>
      <c r="V59" s="206">
        <v>0.34</v>
      </c>
      <c r="W59" s="206">
        <v>1.92</v>
      </c>
      <c r="X59" s="206">
        <v>8.6199999999999992</v>
      </c>
      <c r="Y59" s="206">
        <v>0</v>
      </c>
      <c r="Z59" s="206">
        <v>33.54</v>
      </c>
      <c r="AA59" s="206">
        <v>17.03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58.71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4.67</v>
      </c>
      <c r="L60" s="206">
        <v>295.13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3.22</v>
      </c>
      <c r="R60" s="206">
        <v>3</v>
      </c>
      <c r="S60" s="206">
        <v>2.4700000000000002</v>
      </c>
      <c r="T60" s="206">
        <v>0</v>
      </c>
      <c r="U60" s="206">
        <v>16.41</v>
      </c>
      <c r="V60" s="206">
        <v>0</v>
      </c>
      <c r="W60" s="206">
        <v>1.92</v>
      </c>
      <c r="X60" s="206">
        <v>8.6199999999999992</v>
      </c>
      <c r="Y60" s="206">
        <v>0</v>
      </c>
      <c r="Z60" s="206">
        <v>33.54</v>
      </c>
      <c r="AA60" s="206">
        <v>17.64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58.71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4.68</v>
      </c>
      <c r="L61" s="206">
        <v>300.64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3.22</v>
      </c>
      <c r="R61" s="206">
        <v>5.05</v>
      </c>
      <c r="S61" s="206">
        <v>2.94</v>
      </c>
      <c r="T61" s="206">
        <v>0</v>
      </c>
      <c r="U61" s="206">
        <v>16.41</v>
      </c>
      <c r="V61" s="206">
        <v>0</v>
      </c>
      <c r="W61" s="206">
        <v>1.92</v>
      </c>
      <c r="X61" s="206">
        <v>16.809999999999999</v>
      </c>
      <c r="Y61" s="206">
        <v>0</v>
      </c>
      <c r="Z61" s="206">
        <v>33.54</v>
      </c>
      <c r="AA61" s="206">
        <v>17.64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58.71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4.68</v>
      </c>
      <c r="L62" s="206">
        <v>300.64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3.22</v>
      </c>
      <c r="R62" s="206">
        <v>5.05</v>
      </c>
      <c r="S62" s="206">
        <v>2.94</v>
      </c>
      <c r="T62" s="206">
        <v>0</v>
      </c>
      <c r="U62" s="206">
        <v>16.41</v>
      </c>
      <c r="V62" s="206">
        <v>0</v>
      </c>
      <c r="W62" s="206">
        <v>1.92</v>
      </c>
      <c r="X62" s="206">
        <v>8.6199999999999992</v>
      </c>
      <c r="Y62" s="206">
        <v>0</v>
      </c>
      <c r="Z62" s="206">
        <v>33.54</v>
      </c>
      <c r="AA62" s="206">
        <v>17.64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58.71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4.68</v>
      </c>
      <c r="L63" s="206">
        <v>300.64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3.36</v>
      </c>
      <c r="R63" s="206">
        <v>6.4</v>
      </c>
      <c r="S63" s="206">
        <v>3.99</v>
      </c>
      <c r="T63" s="206">
        <v>0</v>
      </c>
      <c r="U63" s="206">
        <v>16.41</v>
      </c>
      <c r="V63" s="206">
        <v>0</v>
      </c>
      <c r="W63" s="206">
        <v>1.92</v>
      </c>
      <c r="X63" s="206">
        <v>8.6199999999999992</v>
      </c>
      <c r="Y63" s="206">
        <v>0</v>
      </c>
      <c r="Z63" s="206">
        <v>33.54</v>
      </c>
      <c r="AA63" s="206">
        <v>17.64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58.71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4.68</v>
      </c>
      <c r="L64" s="206">
        <v>300.64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3.36</v>
      </c>
      <c r="R64" s="206">
        <v>6.4</v>
      </c>
      <c r="S64" s="206">
        <v>3.99</v>
      </c>
      <c r="T64" s="206">
        <v>0</v>
      </c>
      <c r="U64" s="206">
        <v>16.41</v>
      </c>
      <c r="V64" s="206">
        <v>0</v>
      </c>
      <c r="W64" s="206">
        <v>1.92</v>
      </c>
      <c r="X64" s="206">
        <v>8.6199999999999992</v>
      </c>
      <c r="Y64" s="206">
        <v>0</v>
      </c>
      <c r="Z64" s="206">
        <v>33.54</v>
      </c>
      <c r="AA64" s="206">
        <v>17.64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58.71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4.68</v>
      </c>
      <c r="L65" s="206">
        <v>300.64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3.36</v>
      </c>
      <c r="R65" s="206">
        <v>6.4</v>
      </c>
      <c r="S65" s="206">
        <v>3.99</v>
      </c>
      <c r="T65" s="206">
        <v>0</v>
      </c>
      <c r="U65" s="206">
        <v>16.41</v>
      </c>
      <c r="V65" s="206">
        <v>0</v>
      </c>
      <c r="W65" s="206">
        <v>1.92</v>
      </c>
      <c r="X65" s="206">
        <v>8.6199999999999992</v>
      </c>
      <c r="Y65" s="206">
        <v>0</v>
      </c>
      <c r="Z65" s="206">
        <v>33.54</v>
      </c>
      <c r="AA65" s="206">
        <v>17.64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58.71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4.68</v>
      </c>
      <c r="L66" s="206">
        <v>300.64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3.36</v>
      </c>
      <c r="R66" s="206">
        <v>6.4</v>
      </c>
      <c r="S66" s="206">
        <v>3.99</v>
      </c>
      <c r="T66" s="206">
        <v>0</v>
      </c>
      <c r="U66" s="206">
        <v>16.41</v>
      </c>
      <c r="V66" s="206">
        <v>0</v>
      </c>
      <c r="W66" s="206">
        <v>1.92</v>
      </c>
      <c r="X66" s="206">
        <v>8.6199999999999992</v>
      </c>
      <c r="Y66" s="206">
        <v>0</v>
      </c>
      <c r="Z66" s="206">
        <v>33.54</v>
      </c>
      <c r="AA66" s="206">
        <v>17.64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58.71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2.64</v>
      </c>
      <c r="L67" s="206">
        <v>300.45999999999998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3.36</v>
      </c>
      <c r="R67" s="206">
        <v>6.4</v>
      </c>
      <c r="S67" s="206">
        <v>3.99</v>
      </c>
      <c r="T67" s="206">
        <v>0</v>
      </c>
      <c r="U67" s="206">
        <v>16.41</v>
      </c>
      <c r="V67" s="206">
        <v>0</v>
      </c>
      <c r="W67" s="206">
        <v>1.92</v>
      </c>
      <c r="X67" s="206">
        <v>8.6199999999999992</v>
      </c>
      <c r="Y67" s="206">
        <v>0</v>
      </c>
      <c r="Z67" s="206">
        <v>33.54</v>
      </c>
      <c r="AA67" s="206">
        <v>16.48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58.71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2.64</v>
      </c>
      <c r="L68" s="206">
        <v>300.45999999999998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3.36</v>
      </c>
      <c r="R68" s="206">
        <v>6.4</v>
      </c>
      <c r="S68" s="206">
        <v>3.99</v>
      </c>
      <c r="T68" s="206">
        <v>0</v>
      </c>
      <c r="U68" s="206">
        <v>16.41</v>
      </c>
      <c r="V68" s="206">
        <v>0</v>
      </c>
      <c r="W68" s="206">
        <v>1.92</v>
      </c>
      <c r="X68" s="206">
        <v>8.6199999999999992</v>
      </c>
      <c r="Y68" s="206">
        <v>0</v>
      </c>
      <c r="Z68" s="206">
        <v>33.54</v>
      </c>
      <c r="AA68" s="206">
        <v>16.48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58.71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19.52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9.18</v>
      </c>
      <c r="L69" s="206">
        <v>364.11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6.33</v>
      </c>
      <c r="R69" s="206">
        <v>12.27</v>
      </c>
      <c r="S69" s="206">
        <v>7.66</v>
      </c>
      <c r="T69" s="206">
        <v>0</v>
      </c>
      <c r="U69" s="206">
        <v>16.41</v>
      </c>
      <c r="V69" s="206">
        <v>3.43</v>
      </c>
      <c r="W69" s="206">
        <v>11.8</v>
      </c>
      <c r="X69" s="206">
        <v>43.37</v>
      </c>
      <c r="Y69" s="206">
        <v>0</v>
      </c>
      <c r="Z69" s="206">
        <v>70.98</v>
      </c>
      <c r="AA69" s="206">
        <v>17.66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58.71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16.14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364.11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6.33</v>
      </c>
      <c r="R70" s="206">
        <v>12.27</v>
      </c>
      <c r="S70" s="206">
        <v>7.66</v>
      </c>
      <c r="T70" s="206">
        <v>0</v>
      </c>
      <c r="U70" s="206">
        <v>16.41</v>
      </c>
      <c r="V70" s="206">
        <v>3.43</v>
      </c>
      <c r="W70" s="206">
        <v>11.79</v>
      </c>
      <c r="X70" s="206">
        <v>43.37</v>
      </c>
      <c r="Y70" s="206">
        <v>0</v>
      </c>
      <c r="Z70" s="206">
        <v>70.98</v>
      </c>
      <c r="AA70" s="206">
        <v>17.66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58.71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14.37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8.9600000000000009</v>
      </c>
      <c r="L71" s="206">
        <v>364.11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6.33</v>
      </c>
      <c r="R71" s="206">
        <v>12.26</v>
      </c>
      <c r="S71" s="206">
        <v>7.66</v>
      </c>
      <c r="T71" s="206">
        <v>0</v>
      </c>
      <c r="U71" s="206">
        <v>16.41</v>
      </c>
      <c r="V71" s="206">
        <v>3.43</v>
      </c>
      <c r="W71" s="206">
        <v>11.79</v>
      </c>
      <c r="X71" s="206">
        <v>43.37</v>
      </c>
      <c r="Y71" s="206">
        <v>0</v>
      </c>
      <c r="Z71" s="206">
        <v>70.98</v>
      </c>
      <c r="AA71" s="206">
        <v>23.51</v>
      </c>
      <c r="AB71" s="206">
        <v>0</v>
      </c>
      <c r="AC71" s="206">
        <v>11.88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58.71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9.56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364.11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6.33</v>
      </c>
      <c r="R72" s="206">
        <v>12.26</v>
      </c>
      <c r="S72" s="206">
        <v>7.66</v>
      </c>
      <c r="T72" s="206">
        <v>0</v>
      </c>
      <c r="U72" s="206">
        <v>16.41</v>
      </c>
      <c r="V72" s="206">
        <v>3.43</v>
      </c>
      <c r="W72" s="206">
        <v>11.79</v>
      </c>
      <c r="X72" s="206">
        <v>43.37</v>
      </c>
      <c r="Y72" s="206">
        <v>0</v>
      </c>
      <c r="Z72" s="206">
        <v>70.98</v>
      </c>
      <c r="AA72" s="206">
        <v>23.51</v>
      </c>
      <c r="AB72" s="206">
        <v>0</v>
      </c>
      <c r="AC72" s="206">
        <v>11.88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58.71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3.54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383.28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6.33</v>
      </c>
      <c r="R73" s="206">
        <v>12.26</v>
      </c>
      <c r="S73" s="206">
        <v>7.66</v>
      </c>
      <c r="T73" s="206">
        <v>0</v>
      </c>
      <c r="U73" s="206">
        <v>16.41</v>
      </c>
      <c r="V73" s="206">
        <v>3.43</v>
      </c>
      <c r="W73" s="206">
        <v>11.79</v>
      </c>
      <c r="X73" s="206">
        <v>43.37</v>
      </c>
      <c r="Y73" s="206">
        <v>0</v>
      </c>
      <c r="Z73" s="206">
        <v>70.98</v>
      </c>
      <c r="AA73" s="206">
        <v>23.51</v>
      </c>
      <c r="AB73" s="206">
        <v>0</v>
      </c>
      <c r="AC73" s="206">
        <v>11.88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58.71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0.44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459.94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6.33</v>
      </c>
      <c r="R74" s="206">
        <v>12.27</v>
      </c>
      <c r="S74" s="206">
        <v>7.66</v>
      </c>
      <c r="T74" s="206">
        <v>0</v>
      </c>
      <c r="U74" s="206">
        <v>16.41</v>
      </c>
      <c r="V74" s="206">
        <v>2.56</v>
      </c>
      <c r="W74" s="206">
        <v>11.79</v>
      </c>
      <c r="X74" s="206">
        <v>43.37</v>
      </c>
      <c r="Y74" s="206">
        <v>0</v>
      </c>
      <c r="Z74" s="206">
        <v>70.98</v>
      </c>
      <c r="AA74" s="206">
        <v>23.51</v>
      </c>
      <c r="AB74" s="206">
        <v>0</v>
      </c>
      <c r="AC74" s="206">
        <v>11.88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58.71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0.01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9.35</v>
      </c>
      <c r="L75" s="206">
        <v>555.27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6.33</v>
      </c>
      <c r="R75" s="206">
        <v>12.27</v>
      </c>
      <c r="S75" s="206">
        <v>7.66</v>
      </c>
      <c r="T75" s="206">
        <v>0</v>
      </c>
      <c r="U75" s="206">
        <v>16.41</v>
      </c>
      <c r="V75" s="206">
        <v>3.3</v>
      </c>
      <c r="W75" s="206">
        <v>11.79</v>
      </c>
      <c r="X75" s="206">
        <v>43.37</v>
      </c>
      <c r="Y75" s="206">
        <v>0</v>
      </c>
      <c r="Z75" s="206">
        <v>70.98</v>
      </c>
      <c r="AA75" s="206">
        <v>17.64</v>
      </c>
      <c r="AB75" s="206">
        <v>0</v>
      </c>
      <c r="AC75" s="206">
        <v>11.88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58.71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555.27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6.33</v>
      </c>
      <c r="R76" s="206">
        <v>12.27</v>
      </c>
      <c r="S76" s="206">
        <v>7.66</v>
      </c>
      <c r="T76" s="206">
        <v>0</v>
      </c>
      <c r="U76" s="206">
        <v>16.41</v>
      </c>
      <c r="V76" s="206">
        <v>3.43</v>
      </c>
      <c r="W76" s="206">
        <v>11.79</v>
      </c>
      <c r="X76" s="206">
        <v>43.37</v>
      </c>
      <c r="Y76" s="206">
        <v>0</v>
      </c>
      <c r="Z76" s="206">
        <v>70.98</v>
      </c>
      <c r="AA76" s="206">
        <v>17.64</v>
      </c>
      <c r="AB76" s="206">
        <v>0</v>
      </c>
      <c r="AC76" s="206">
        <v>11.88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56.97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</v>
      </c>
      <c r="L77" s="206">
        <v>554.79999999999995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6.33</v>
      </c>
      <c r="R77" s="206">
        <v>12.27</v>
      </c>
      <c r="S77" s="206">
        <v>7.66</v>
      </c>
      <c r="T77" s="206">
        <v>0</v>
      </c>
      <c r="U77" s="206">
        <v>16.41</v>
      </c>
      <c r="V77" s="206">
        <v>3.43</v>
      </c>
      <c r="W77" s="206">
        <v>11.79</v>
      </c>
      <c r="X77" s="206">
        <v>43.37</v>
      </c>
      <c r="Y77" s="206">
        <v>0</v>
      </c>
      <c r="Z77" s="206">
        <v>70.98</v>
      </c>
      <c r="AA77" s="206">
        <v>17.64</v>
      </c>
      <c r="AB77" s="206">
        <v>0</v>
      </c>
      <c r="AC77" s="206">
        <v>11.88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56.97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555.27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6.33</v>
      </c>
      <c r="R78" s="206">
        <v>12.27</v>
      </c>
      <c r="S78" s="206">
        <v>7.66</v>
      </c>
      <c r="T78" s="206">
        <v>0</v>
      </c>
      <c r="U78" s="206">
        <v>16.41</v>
      </c>
      <c r="V78" s="206">
        <v>3.43</v>
      </c>
      <c r="W78" s="206">
        <v>11.79</v>
      </c>
      <c r="X78" s="206">
        <v>43.37</v>
      </c>
      <c r="Y78" s="206">
        <v>0</v>
      </c>
      <c r="Z78" s="206">
        <v>70.98</v>
      </c>
      <c r="AA78" s="206">
        <v>17.64</v>
      </c>
      <c r="AB78" s="206">
        <v>0</v>
      </c>
      <c r="AC78" s="206">
        <v>11.88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555.27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6.33</v>
      </c>
      <c r="R79" s="206">
        <v>12.27</v>
      </c>
      <c r="S79" s="206">
        <v>7.66</v>
      </c>
      <c r="T79" s="206">
        <v>0</v>
      </c>
      <c r="U79" s="206">
        <v>16.41</v>
      </c>
      <c r="V79" s="206">
        <v>3.43</v>
      </c>
      <c r="W79" s="206">
        <v>11.79</v>
      </c>
      <c r="X79" s="206">
        <v>43.37</v>
      </c>
      <c r="Y79" s="206">
        <v>0</v>
      </c>
      <c r="Z79" s="206">
        <v>70.98</v>
      </c>
      <c r="AA79" s="206">
        <v>17.64</v>
      </c>
      <c r="AB79" s="206">
        <v>0</v>
      </c>
      <c r="AC79" s="206">
        <v>11.88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56.97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555.27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6.33</v>
      </c>
      <c r="R80" s="206">
        <v>12.27</v>
      </c>
      <c r="S80" s="206">
        <v>7.66</v>
      </c>
      <c r="T80" s="206">
        <v>0</v>
      </c>
      <c r="U80" s="206">
        <v>16.41</v>
      </c>
      <c r="V80" s="206">
        <v>3.43</v>
      </c>
      <c r="W80" s="206">
        <v>11.79</v>
      </c>
      <c r="X80" s="206">
        <v>43.37</v>
      </c>
      <c r="Y80" s="206">
        <v>0</v>
      </c>
      <c r="Z80" s="206">
        <v>70.98</v>
      </c>
      <c r="AA80" s="206">
        <v>17.64</v>
      </c>
      <c r="AB80" s="206">
        <v>0</v>
      </c>
      <c r="AC80" s="206">
        <v>11.88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58.71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555.27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6.33</v>
      </c>
      <c r="R81" s="206">
        <v>12.27</v>
      </c>
      <c r="S81" s="206">
        <v>7.66</v>
      </c>
      <c r="T81" s="206">
        <v>0</v>
      </c>
      <c r="U81" s="206">
        <v>16.41</v>
      </c>
      <c r="V81" s="206">
        <v>3.43</v>
      </c>
      <c r="W81" s="206">
        <v>11.79</v>
      </c>
      <c r="X81" s="206">
        <v>43.37</v>
      </c>
      <c r="Y81" s="206">
        <v>0</v>
      </c>
      <c r="Z81" s="206">
        <v>70.98</v>
      </c>
      <c r="AA81" s="206">
        <v>17.64</v>
      </c>
      <c r="AB81" s="206">
        <v>0</v>
      </c>
      <c r="AC81" s="206">
        <v>11.88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58.71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555.27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6.33</v>
      </c>
      <c r="R82" s="206">
        <v>12.27</v>
      </c>
      <c r="S82" s="206">
        <v>7.66</v>
      </c>
      <c r="T82" s="206">
        <v>0</v>
      </c>
      <c r="U82" s="206">
        <v>16.41</v>
      </c>
      <c r="V82" s="206">
        <v>3.43</v>
      </c>
      <c r="W82" s="206">
        <v>11.79</v>
      </c>
      <c r="X82" s="206">
        <v>43.37</v>
      </c>
      <c r="Y82" s="206">
        <v>0</v>
      </c>
      <c r="Z82" s="206">
        <v>70.98</v>
      </c>
      <c r="AA82" s="206">
        <v>17.64</v>
      </c>
      <c r="AB82" s="206">
        <v>0</v>
      </c>
      <c r="AC82" s="206">
        <v>11.88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58.71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449.19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6.33</v>
      </c>
      <c r="R83" s="206">
        <v>12.27</v>
      </c>
      <c r="S83" s="206">
        <v>7.66</v>
      </c>
      <c r="T83" s="206">
        <v>0</v>
      </c>
      <c r="U83" s="206">
        <v>16.41</v>
      </c>
      <c r="V83" s="206">
        <v>3.43</v>
      </c>
      <c r="W83" s="206">
        <v>11.97</v>
      </c>
      <c r="X83" s="206">
        <v>43.37</v>
      </c>
      <c r="Y83" s="206">
        <v>0</v>
      </c>
      <c r="Z83" s="206">
        <v>70.98</v>
      </c>
      <c r="AA83" s="206">
        <v>17.64</v>
      </c>
      <c r="AB83" s="206">
        <v>0</v>
      </c>
      <c r="AC83" s="206">
        <v>10.86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367.95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6.33</v>
      </c>
      <c r="R84" s="206">
        <v>12.27</v>
      </c>
      <c r="S84" s="206">
        <v>7.66</v>
      </c>
      <c r="T84" s="206">
        <v>0</v>
      </c>
      <c r="U84" s="206">
        <v>16.41</v>
      </c>
      <c r="V84" s="206">
        <v>3.43</v>
      </c>
      <c r="W84" s="206">
        <v>11.97</v>
      </c>
      <c r="X84" s="206">
        <v>43.37</v>
      </c>
      <c r="Y84" s="206">
        <v>0</v>
      </c>
      <c r="Z84" s="206">
        <v>70.98</v>
      </c>
      <c r="AA84" s="206">
        <v>17.64</v>
      </c>
      <c r="AB84" s="206">
        <v>0</v>
      </c>
      <c r="AC84" s="206">
        <v>10.86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293.20999999999998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6.33</v>
      </c>
      <c r="R85" s="206">
        <v>12.27</v>
      </c>
      <c r="S85" s="206">
        <v>7.66</v>
      </c>
      <c r="T85" s="206">
        <v>0</v>
      </c>
      <c r="U85" s="206">
        <v>16.41</v>
      </c>
      <c r="V85" s="206">
        <v>3.43</v>
      </c>
      <c r="W85" s="206">
        <v>11.97</v>
      </c>
      <c r="X85" s="206">
        <v>43.37</v>
      </c>
      <c r="Y85" s="206">
        <v>0</v>
      </c>
      <c r="Z85" s="206">
        <v>70.98</v>
      </c>
      <c r="AA85" s="206">
        <v>17.64</v>
      </c>
      <c r="AB85" s="206">
        <v>0</v>
      </c>
      <c r="AC85" s="206">
        <v>11.88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293.20999999999998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6.33</v>
      </c>
      <c r="R86" s="206">
        <v>12.27</v>
      </c>
      <c r="S86" s="206">
        <v>7.66</v>
      </c>
      <c r="T86" s="206">
        <v>0</v>
      </c>
      <c r="U86" s="206">
        <v>16.41</v>
      </c>
      <c r="V86" s="206">
        <v>3.43</v>
      </c>
      <c r="W86" s="206">
        <v>11.97</v>
      </c>
      <c r="X86" s="206">
        <v>43.37</v>
      </c>
      <c r="Y86" s="206">
        <v>0</v>
      </c>
      <c r="Z86" s="206">
        <v>70.98</v>
      </c>
      <c r="AA86" s="206">
        <v>17.64</v>
      </c>
      <c r="AB86" s="206">
        <v>0</v>
      </c>
      <c r="AC86" s="206">
        <v>11.88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293.20999999999998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6.33</v>
      </c>
      <c r="R87" s="206">
        <v>12.27</v>
      </c>
      <c r="S87" s="206">
        <v>7.66</v>
      </c>
      <c r="T87" s="206">
        <v>0</v>
      </c>
      <c r="U87" s="206">
        <v>16.41</v>
      </c>
      <c r="V87" s="206">
        <v>3.43</v>
      </c>
      <c r="W87" s="206">
        <v>11.79</v>
      </c>
      <c r="X87" s="206">
        <v>43.37</v>
      </c>
      <c r="Y87" s="206">
        <v>0</v>
      </c>
      <c r="Z87" s="206">
        <v>70.98</v>
      </c>
      <c r="AA87" s="206">
        <v>17.64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293.20999999999998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6.33</v>
      </c>
      <c r="R88" s="206">
        <v>12.27</v>
      </c>
      <c r="S88" s="206">
        <v>7.66</v>
      </c>
      <c r="T88" s="206">
        <v>0</v>
      </c>
      <c r="U88" s="206">
        <v>16.41</v>
      </c>
      <c r="V88" s="206">
        <v>3.43</v>
      </c>
      <c r="W88" s="206">
        <v>11.79</v>
      </c>
      <c r="X88" s="206">
        <v>43.37</v>
      </c>
      <c r="Y88" s="206">
        <v>0</v>
      </c>
      <c r="Z88" s="206">
        <v>70.98</v>
      </c>
      <c r="AA88" s="206">
        <v>17.64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9.2200000000000006</v>
      </c>
      <c r="L89" s="206">
        <v>293.2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6.33</v>
      </c>
      <c r="R89" s="206">
        <v>12.26</v>
      </c>
      <c r="S89" s="206">
        <v>7.65</v>
      </c>
      <c r="T89" s="206">
        <v>0</v>
      </c>
      <c r="U89" s="206">
        <v>16.41</v>
      </c>
      <c r="V89" s="206">
        <v>3.43</v>
      </c>
      <c r="W89" s="206">
        <v>11.79</v>
      </c>
      <c r="X89" s="206">
        <v>43.37</v>
      </c>
      <c r="Y89" s="206">
        <v>0</v>
      </c>
      <c r="Z89" s="206">
        <v>70.98</v>
      </c>
      <c r="AA89" s="206">
        <v>17.64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8.9600000000000009</v>
      </c>
      <c r="L90" s="206">
        <v>293.2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6.33</v>
      </c>
      <c r="R90" s="206">
        <v>12.26</v>
      </c>
      <c r="S90" s="206">
        <v>7.65</v>
      </c>
      <c r="T90" s="206">
        <v>0</v>
      </c>
      <c r="U90" s="206">
        <v>16.41</v>
      </c>
      <c r="V90" s="206">
        <v>3.43</v>
      </c>
      <c r="W90" s="206">
        <v>11.79</v>
      </c>
      <c r="X90" s="206">
        <v>43.37</v>
      </c>
      <c r="Y90" s="206">
        <v>0</v>
      </c>
      <c r="Z90" s="206">
        <v>70.98</v>
      </c>
      <c r="AA90" s="206">
        <v>17.64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293.2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0.76</v>
      </c>
      <c r="R91" s="206">
        <v>2.87</v>
      </c>
      <c r="S91" s="206">
        <v>0</v>
      </c>
      <c r="T91" s="206">
        <v>0</v>
      </c>
      <c r="U91" s="206">
        <v>16.41</v>
      </c>
      <c r="V91" s="206">
        <v>0</v>
      </c>
      <c r="W91" s="206">
        <v>1.92</v>
      </c>
      <c r="X91" s="206">
        <v>19.86</v>
      </c>
      <c r="Y91" s="206">
        <v>0</v>
      </c>
      <c r="Z91" s="206">
        <v>33.54</v>
      </c>
      <c r="AA91" s="206">
        <v>17.03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293.2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0.76</v>
      </c>
      <c r="R92" s="206">
        <v>2.87</v>
      </c>
      <c r="S92" s="206">
        <v>0</v>
      </c>
      <c r="T92" s="206">
        <v>0</v>
      </c>
      <c r="U92" s="206">
        <v>16.41</v>
      </c>
      <c r="V92" s="206">
        <v>0</v>
      </c>
      <c r="W92" s="206">
        <v>1.92</v>
      </c>
      <c r="X92" s="206">
        <v>16.77</v>
      </c>
      <c r="Y92" s="206">
        <v>0</v>
      </c>
      <c r="Z92" s="206">
        <v>33.54</v>
      </c>
      <c r="AA92" s="206">
        <v>17.03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293.2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0.76</v>
      </c>
      <c r="R93" s="206">
        <v>2.87</v>
      </c>
      <c r="S93" s="206">
        <v>0</v>
      </c>
      <c r="T93" s="206">
        <v>0</v>
      </c>
      <c r="U93" s="206">
        <v>16.41</v>
      </c>
      <c r="V93" s="206">
        <v>0</v>
      </c>
      <c r="W93" s="206">
        <v>1.92</v>
      </c>
      <c r="X93" s="206">
        <v>8.6199999999999992</v>
      </c>
      <c r="Y93" s="206">
        <v>0</v>
      </c>
      <c r="Z93" s="206">
        <v>33.54</v>
      </c>
      <c r="AA93" s="206">
        <v>17.03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4.6900000000000004</v>
      </c>
      <c r="L94" s="206">
        <v>293.2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3.29</v>
      </c>
      <c r="R94" s="206">
        <v>2.87</v>
      </c>
      <c r="S94" s="206">
        <v>0</v>
      </c>
      <c r="T94" s="206">
        <v>0</v>
      </c>
      <c r="U94" s="206">
        <v>16.41</v>
      </c>
      <c r="V94" s="206">
        <v>0</v>
      </c>
      <c r="W94" s="206">
        <v>1.92</v>
      </c>
      <c r="X94" s="206">
        <v>8.6199999999999992</v>
      </c>
      <c r="Y94" s="206">
        <v>0</v>
      </c>
      <c r="Z94" s="206">
        <v>33.54</v>
      </c>
      <c r="AA94" s="206">
        <v>17.03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3.43</v>
      </c>
      <c r="L95" s="206">
        <v>304.14999999999998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3.36</v>
      </c>
      <c r="R95" s="206">
        <v>6.11</v>
      </c>
      <c r="S95" s="206">
        <v>3.68</v>
      </c>
      <c r="T95" s="206">
        <v>0</v>
      </c>
      <c r="U95" s="206">
        <v>16.41</v>
      </c>
      <c r="V95" s="206">
        <v>0</v>
      </c>
      <c r="W95" s="206">
        <v>1.92</v>
      </c>
      <c r="X95" s="206">
        <v>8.6199999999999992</v>
      </c>
      <c r="Y95" s="206">
        <v>0</v>
      </c>
      <c r="Z95" s="206">
        <v>33.54</v>
      </c>
      <c r="AA95" s="206">
        <v>17.03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3.44</v>
      </c>
      <c r="L96" s="206">
        <v>304.14999999999998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3.38</v>
      </c>
      <c r="R96" s="206">
        <v>6.06</v>
      </c>
      <c r="S96" s="206">
        <v>3.65</v>
      </c>
      <c r="T96" s="206">
        <v>0</v>
      </c>
      <c r="U96" s="206">
        <v>16.41</v>
      </c>
      <c r="V96" s="206">
        <v>0</v>
      </c>
      <c r="W96" s="206">
        <v>1.92</v>
      </c>
      <c r="X96" s="206">
        <v>22.8</v>
      </c>
      <c r="Y96" s="206">
        <v>0</v>
      </c>
      <c r="Z96" s="206">
        <v>33.54</v>
      </c>
      <c r="AA96" s="206">
        <v>17.64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3.43</v>
      </c>
      <c r="L97" s="206">
        <v>306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3.38</v>
      </c>
      <c r="R97" s="206">
        <v>6.11</v>
      </c>
      <c r="S97" s="206">
        <v>3.92</v>
      </c>
      <c r="T97" s="206">
        <v>0</v>
      </c>
      <c r="U97" s="206">
        <v>16.41</v>
      </c>
      <c r="V97" s="206">
        <v>0</v>
      </c>
      <c r="W97" s="206">
        <v>1.92</v>
      </c>
      <c r="X97" s="206">
        <v>8.6199999999999992</v>
      </c>
      <c r="Y97" s="206">
        <v>0</v>
      </c>
      <c r="Z97" s="206">
        <v>33.54</v>
      </c>
      <c r="AA97" s="206">
        <v>17.64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3.44</v>
      </c>
      <c r="L98" s="206">
        <v>306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3.38</v>
      </c>
      <c r="R98" s="206">
        <v>6.11</v>
      </c>
      <c r="S98" s="206">
        <v>3.92</v>
      </c>
      <c r="T98" s="206">
        <v>0</v>
      </c>
      <c r="U98" s="206">
        <v>16.41</v>
      </c>
      <c r="V98" s="206">
        <v>0</v>
      </c>
      <c r="W98" s="206">
        <v>1.92</v>
      </c>
      <c r="X98" s="206">
        <v>8.6199999999999992</v>
      </c>
      <c r="Y98" s="206">
        <v>0</v>
      </c>
      <c r="Z98" s="206">
        <v>33.54</v>
      </c>
      <c r="AA98" s="206">
        <v>17.64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0.14620000000000002</v>
      </c>
      <c r="L99">
        <f t="shared" si="0"/>
        <v>9.0910449999999994</v>
      </c>
      <c r="M99">
        <f t="shared" si="0"/>
        <v>0.63748249999999851</v>
      </c>
      <c r="N99">
        <f t="shared" si="0"/>
        <v>0.82276250000000117</v>
      </c>
      <c r="O99">
        <f t="shared" si="0"/>
        <v>0</v>
      </c>
      <c r="P99">
        <f t="shared" si="0"/>
        <v>0.86760000000000137</v>
      </c>
      <c r="Q99">
        <f t="shared" si="0"/>
        <v>0.10544249999999999</v>
      </c>
      <c r="R99">
        <f t="shared" si="0"/>
        <v>0.20070749999999987</v>
      </c>
      <c r="S99">
        <f t="shared" si="0"/>
        <v>0.12265750000000014</v>
      </c>
      <c r="T99">
        <f t="shared" si="0"/>
        <v>0</v>
      </c>
      <c r="U99">
        <f t="shared" si="0"/>
        <v>0.39176750000000049</v>
      </c>
      <c r="V99">
        <f t="shared" si="0"/>
        <v>4.9815000000000061E-2</v>
      </c>
      <c r="W99">
        <f t="shared" si="0"/>
        <v>0.13340000000000005</v>
      </c>
      <c r="X99">
        <f t="shared" si="0"/>
        <v>0.576227499999999</v>
      </c>
      <c r="Y99">
        <f t="shared" si="0"/>
        <v>0</v>
      </c>
      <c r="Z99">
        <f t="shared" si="0"/>
        <v>1.232037499999999</v>
      </c>
      <c r="AA99">
        <f t="shared" si="0"/>
        <v>0.39004500000000031</v>
      </c>
      <c r="AB99">
        <f t="shared" si="0"/>
        <v>0</v>
      </c>
      <c r="AC99">
        <f t="shared" si="0"/>
        <v>0.28557749999999998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1.3856175000000008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0.18874750000000004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2.0299999999999998</v>
      </c>
      <c r="M3" s="206">
        <v>2.2599999999999998</v>
      </c>
      <c r="N3" s="206">
        <v>2.4</v>
      </c>
      <c r="O3" s="206">
        <v>2.66</v>
      </c>
      <c r="P3" s="206">
        <v>0</v>
      </c>
      <c r="Q3" s="206">
        <v>0.15</v>
      </c>
      <c r="R3" s="206">
        <v>0</v>
      </c>
      <c r="S3" s="206">
        <v>0.26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19.29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2.0299999999999998</v>
      </c>
      <c r="M4" s="206">
        <v>2.2599999999999998</v>
      </c>
      <c r="N4" s="206">
        <v>2.4</v>
      </c>
      <c r="O4" s="206">
        <v>2.66</v>
      </c>
      <c r="P4" s="206">
        <v>0</v>
      </c>
      <c r="Q4" s="206">
        <v>0.15</v>
      </c>
      <c r="R4" s="206">
        <v>0</v>
      </c>
      <c r="S4" s="206">
        <v>0.26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19.29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2.0299999999999998</v>
      </c>
      <c r="M5" s="206">
        <v>2.2599999999999998</v>
      </c>
      <c r="N5" s="206">
        <v>2.4</v>
      </c>
      <c r="O5" s="206">
        <v>2.66</v>
      </c>
      <c r="P5" s="206">
        <v>0</v>
      </c>
      <c r="Q5" s="206">
        <v>0.15</v>
      </c>
      <c r="R5" s="206">
        <v>0.48</v>
      </c>
      <c r="S5" s="206">
        <v>0.27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19.29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2.0299999999999998</v>
      </c>
      <c r="M6" s="206">
        <v>2.2599999999999998</v>
      </c>
      <c r="N6" s="206">
        <v>2.4</v>
      </c>
      <c r="O6" s="206">
        <v>2.66</v>
      </c>
      <c r="P6" s="206">
        <v>0</v>
      </c>
      <c r="Q6" s="206">
        <v>0.15</v>
      </c>
      <c r="R6" s="206">
        <v>0.48</v>
      </c>
      <c r="S6" s="206">
        <v>0.27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19.29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2.0299999999999998</v>
      </c>
      <c r="M7" s="206">
        <v>2.2599999999999998</v>
      </c>
      <c r="N7" s="206">
        <v>2.4</v>
      </c>
      <c r="O7" s="206">
        <v>2.66</v>
      </c>
      <c r="P7" s="206">
        <v>0</v>
      </c>
      <c r="Q7" s="206">
        <v>0.15</v>
      </c>
      <c r="R7" s="206">
        <v>0.48</v>
      </c>
      <c r="S7" s="206">
        <v>0.27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2.0299999999999998</v>
      </c>
      <c r="M8" s="206">
        <v>2.2599999999999998</v>
      </c>
      <c r="N8" s="206">
        <v>2.4</v>
      </c>
      <c r="O8" s="206">
        <v>2.66</v>
      </c>
      <c r="P8" s="206">
        <v>0</v>
      </c>
      <c r="Q8" s="206">
        <v>0.15</v>
      </c>
      <c r="R8" s="206">
        <v>0.55000000000000004</v>
      </c>
      <c r="S8" s="206">
        <v>0.27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2.0299999999999998</v>
      </c>
      <c r="M9" s="206">
        <v>2.2599999999999998</v>
      </c>
      <c r="N9" s="206">
        <v>2.4</v>
      </c>
      <c r="O9" s="206">
        <v>2.66</v>
      </c>
      <c r="P9" s="206">
        <v>0</v>
      </c>
      <c r="Q9" s="206">
        <v>0.15</v>
      </c>
      <c r="R9" s="206">
        <v>0.55000000000000004</v>
      </c>
      <c r="S9" s="206">
        <v>0.27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2.0299999999999998</v>
      </c>
      <c r="M10" s="206">
        <v>2.2599999999999998</v>
      </c>
      <c r="N10" s="206">
        <v>2.4</v>
      </c>
      <c r="O10" s="206">
        <v>2.66</v>
      </c>
      <c r="P10" s="206">
        <v>0</v>
      </c>
      <c r="Q10" s="206">
        <v>0.17</v>
      </c>
      <c r="R10" s="206">
        <v>0.55000000000000004</v>
      </c>
      <c r="S10" s="206">
        <v>0.27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2.0299999999999998</v>
      </c>
      <c r="M11" s="206">
        <v>2.36</v>
      </c>
      <c r="N11" s="206">
        <v>2.5</v>
      </c>
      <c r="O11" s="206">
        <v>2.66</v>
      </c>
      <c r="P11" s="206">
        <v>0</v>
      </c>
      <c r="Q11" s="206">
        <v>0.19</v>
      </c>
      <c r="R11" s="206">
        <v>0.56000000000000005</v>
      </c>
      <c r="S11" s="206">
        <v>0.28000000000000003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2.0299999999999998</v>
      </c>
      <c r="M12" s="206">
        <v>2.2799999999999998</v>
      </c>
      <c r="N12" s="206">
        <v>2.4</v>
      </c>
      <c r="O12" s="206">
        <v>2.66</v>
      </c>
      <c r="P12" s="206">
        <v>0</v>
      </c>
      <c r="Q12" s="206">
        <v>0.19</v>
      </c>
      <c r="R12" s="206">
        <v>0.56000000000000005</v>
      </c>
      <c r="S12" s="206">
        <v>0.28000000000000003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2.0299999999999998</v>
      </c>
      <c r="M13" s="206">
        <v>2.2799999999999998</v>
      </c>
      <c r="N13" s="206">
        <v>2.4</v>
      </c>
      <c r="O13" s="206">
        <v>2.66</v>
      </c>
      <c r="P13" s="206">
        <v>0</v>
      </c>
      <c r="Q13" s="206">
        <v>0.19</v>
      </c>
      <c r="R13" s="206">
        <v>0.55000000000000004</v>
      </c>
      <c r="S13" s="206">
        <v>0.28000000000000003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2.0299999999999998</v>
      </c>
      <c r="M14" s="206">
        <v>2.2799999999999998</v>
      </c>
      <c r="N14" s="206">
        <v>2.4</v>
      </c>
      <c r="O14" s="206">
        <v>2.66</v>
      </c>
      <c r="P14" s="206">
        <v>0</v>
      </c>
      <c r="Q14" s="206">
        <v>0.19</v>
      </c>
      <c r="R14" s="206">
        <v>0.55000000000000004</v>
      </c>
      <c r="S14" s="206">
        <v>0.28000000000000003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2.0299999999999998</v>
      </c>
      <c r="M15" s="206">
        <v>2.2799999999999998</v>
      </c>
      <c r="N15" s="206">
        <v>2.4</v>
      </c>
      <c r="O15" s="206">
        <v>2.66</v>
      </c>
      <c r="P15" s="206">
        <v>0</v>
      </c>
      <c r="Q15" s="206">
        <v>0.19</v>
      </c>
      <c r="R15" s="206">
        <v>0.55000000000000004</v>
      </c>
      <c r="S15" s="206">
        <v>0.28000000000000003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2.0299999999999998</v>
      </c>
      <c r="M16" s="206">
        <v>2.2799999999999998</v>
      </c>
      <c r="N16" s="206">
        <v>2.4</v>
      </c>
      <c r="O16" s="206">
        <v>2.66</v>
      </c>
      <c r="P16" s="206">
        <v>0</v>
      </c>
      <c r="Q16" s="206">
        <v>0.19</v>
      </c>
      <c r="R16" s="206">
        <v>0.55000000000000004</v>
      </c>
      <c r="S16" s="206">
        <v>0.28000000000000003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2.0299999999999998</v>
      </c>
      <c r="M17" s="206">
        <v>2.29</v>
      </c>
      <c r="N17" s="206">
        <v>2.4</v>
      </c>
      <c r="O17" s="206">
        <v>2.66</v>
      </c>
      <c r="P17" s="206">
        <v>0</v>
      </c>
      <c r="Q17" s="206">
        <v>0.19</v>
      </c>
      <c r="R17" s="206">
        <v>0.55000000000000004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2.0299999999999998</v>
      </c>
      <c r="M18" s="206">
        <v>2.29</v>
      </c>
      <c r="N18" s="206">
        <v>2.4</v>
      </c>
      <c r="O18" s="206">
        <v>2.66</v>
      </c>
      <c r="P18" s="206">
        <v>0</v>
      </c>
      <c r="Q18" s="206">
        <v>0.19</v>
      </c>
      <c r="R18" s="206">
        <v>0.55000000000000004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2.0299999999999998</v>
      </c>
      <c r="M19" s="206">
        <v>2.2599999999999998</v>
      </c>
      <c r="N19" s="206">
        <v>2.4</v>
      </c>
      <c r="O19" s="206">
        <v>2.66</v>
      </c>
      <c r="P19" s="206">
        <v>0</v>
      </c>
      <c r="Q19" s="206">
        <v>0.19</v>
      </c>
      <c r="R19" s="206">
        <v>0.55000000000000004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2.0299999999999998</v>
      </c>
      <c r="M20" s="206">
        <v>2.2599999999999998</v>
      </c>
      <c r="N20" s="206">
        <v>2.4</v>
      </c>
      <c r="O20" s="206">
        <v>2.66</v>
      </c>
      <c r="P20" s="206">
        <v>0</v>
      </c>
      <c r="Q20" s="206">
        <v>0.19</v>
      </c>
      <c r="R20" s="206">
        <v>0.54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2.0299999999999998</v>
      </c>
      <c r="M21" s="206">
        <v>2.2599999999999998</v>
      </c>
      <c r="N21" s="206">
        <v>2.4</v>
      </c>
      <c r="O21" s="206">
        <v>2.66</v>
      </c>
      <c r="P21" s="206">
        <v>0</v>
      </c>
      <c r="Q21" s="206">
        <v>0.19</v>
      </c>
      <c r="R21" s="206">
        <v>0.56000000000000005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2.0299999999999998</v>
      </c>
      <c r="M22" s="206">
        <v>2.2599999999999998</v>
      </c>
      <c r="N22" s="206">
        <v>2.4</v>
      </c>
      <c r="O22" s="206">
        <v>2.66</v>
      </c>
      <c r="P22" s="206">
        <v>0</v>
      </c>
      <c r="Q22" s="206">
        <v>0.19</v>
      </c>
      <c r="R22" s="206">
        <v>0.56000000000000005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</v>
      </c>
      <c r="L23" s="206">
        <v>2.0299999999999998</v>
      </c>
      <c r="M23" s="206">
        <v>1.68</v>
      </c>
      <c r="N23" s="206">
        <v>2.16</v>
      </c>
      <c r="O23" s="206">
        <v>2.66</v>
      </c>
      <c r="P23" s="206">
        <v>0</v>
      </c>
      <c r="Q23" s="206">
        <v>0.19</v>
      </c>
      <c r="R23" s="206">
        <v>0.51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18.77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</v>
      </c>
      <c r="L24" s="206">
        <v>2.0299999999999998</v>
      </c>
      <c r="M24" s="206">
        <v>2.11</v>
      </c>
      <c r="N24" s="206">
        <v>2.4</v>
      </c>
      <c r="O24" s="206">
        <v>2.66</v>
      </c>
      <c r="P24" s="206">
        <v>0</v>
      </c>
      <c r="Q24" s="206">
        <v>0.19</v>
      </c>
      <c r="R24" s="206">
        <v>0.1</v>
      </c>
      <c r="S24" s="206">
        <v>0.27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18.77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1.3</v>
      </c>
      <c r="L25" s="206">
        <v>2.0299999999999998</v>
      </c>
      <c r="M25" s="206">
        <v>2.2599999999999998</v>
      </c>
      <c r="N25" s="206">
        <v>2.4</v>
      </c>
      <c r="O25" s="206">
        <v>2.66</v>
      </c>
      <c r="P25" s="206">
        <v>0</v>
      </c>
      <c r="Q25" s="206">
        <v>0.19</v>
      </c>
      <c r="R25" s="206">
        <v>0.1</v>
      </c>
      <c r="S25" s="206">
        <v>0.27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18.77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1.3</v>
      </c>
      <c r="L26" s="206">
        <v>2.0299999999999998</v>
      </c>
      <c r="M26" s="206">
        <v>2.2599999999999998</v>
      </c>
      <c r="N26" s="206">
        <v>2.4</v>
      </c>
      <c r="O26" s="206">
        <v>2.66</v>
      </c>
      <c r="P26" s="206">
        <v>0</v>
      </c>
      <c r="Q26" s="206">
        <v>0.13</v>
      </c>
      <c r="R26" s="206">
        <v>0</v>
      </c>
      <c r="S26" s="206">
        <v>0.1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18.77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2.0299999999999998</v>
      </c>
      <c r="M27" s="206">
        <v>2.2599999999999998</v>
      </c>
      <c r="N27" s="206">
        <v>2.4</v>
      </c>
      <c r="O27" s="206">
        <v>2.66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18.77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2.0299999999999998</v>
      </c>
      <c r="M28" s="206">
        <v>2.2599999999999998</v>
      </c>
      <c r="N28" s="206">
        <v>2.4</v>
      </c>
      <c r="O28" s="206">
        <v>2.66</v>
      </c>
      <c r="P28" s="206">
        <v>0</v>
      </c>
      <c r="Q28" s="206">
        <v>0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1.97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18.77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2.0299999999999998</v>
      </c>
      <c r="M29" s="206">
        <v>2.2599999999999998</v>
      </c>
      <c r="N29" s="206">
        <v>2.4</v>
      </c>
      <c r="O29" s="206">
        <v>2.66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2.0299999999999998</v>
      </c>
      <c r="M30" s="206">
        <v>2.2599999999999998</v>
      </c>
      <c r="N30" s="206">
        <v>2.4</v>
      </c>
      <c r="O30" s="206">
        <v>2.66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</v>
      </c>
      <c r="M31" s="206">
        <v>2.2599999999999998</v>
      </c>
      <c r="N31" s="206">
        <v>2.4</v>
      </c>
      <c r="O31" s="206">
        <v>2.66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</v>
      </c>
      <c r="M32" s="206">
        <v>2.2599999999999998</v>
      </c>
      <c r="N32" s="206">
        <v>2.4</v>
      </c>
      <c r="O32" s="206">
        <v>2.66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</v>
      </c>
      <c r="M33" s="206">
        <v>2.2599999999999998</v>
      </c>
      <c r="N33" s="206">
        <v>2.4</v>
      </c>
      <c r="O33" s="206">
        <v>2.66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</v>
      </c>
      <c r="M34" s="206">
        <v>2.2599999999999998</v>
      </c>
      <c r="N34" s="206">
        <v>2.4</v>
      </c>
      <c r="O34" s="206">
        <v>2.66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2.04</v>
      </c>
      <c r="M35" s="206">
        <v>2.2599999999999998</v>
      </c>
      <c r="N35" s="206">
        <v>2.4</v>
      </c>
      <c r="O35" s="206">
        <v>2.66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18.77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2.04</v>
      </c>
      <c r="M36" s="206">
        <v>2.2599999999999998</v>
      </c>
      <c r="N36" s="206">
        <v>2.4</v>
      </c>
      <c r="O36" s="206">
        <v>2.66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18.77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2.04</v>
      </c>
      <c r="M37" s="206">
        <v>2.2599999999999998</v>
      </c>
      <c r="N37" s="206">
        <v>2.4</v>
      </c>
      <c r="O37" s="206">
        <v>2.66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18.77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2.04</v>
      </c>
      <c r="M38" s="206">
        <v>2.2599999999999998</v>
      </c>
      <c r="N38" s="206">
        <v>2.4</v>
      </c>
      <c r="O38" s="206">
        <v>2.66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18.77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2.04</v>
      </c>
      <c r="M39" s="206">
        <v>2.2599999999999998</v>
      </c>
      <c r="N39" s="206">
        <v>2.4</v>
      </c>
      <c r="O39" s="206">
        <v>2.66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18.77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2.04</v>
      </c>
      <c r="M40" s="206">
        <v>2.2599999999999998</v>
      </c>
      <c r="N40" s="206">
        <v>2.4</v>
      </c>
      <c r="O40" s="206">
        <v>2.66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18.77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2.04</v>
      </c>
      <c r="M41" s="206">
        <v>2.2599999999999998</v>
      </c>
      <c r="N41" s="206">
        <v>2.4</v>
      </c>
      <c r="O41" s="206">
        <v>2.66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19.29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2.04</v>
      </c>
      <c r="M42" s="206">
        <v>2.2599999999999998</v>
      </c>
      <c r="N42" s="206">
        <v>2.4</v>
      </c>
      <c r="O42" s="206">
        <v>2.66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1.87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19.29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2.04</v>
      </c>
      <c r="M43" s="206">
        <v>2.2599999999999998</v>
      </c>
      <c r="N43" s="206">
        <v>2.4</v>
      </c>
      <c r="O43" s="206">
        <v>2.66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2.0499999999999998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19.29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2.04</v>
      </c>
      <c r="M44" s="206">
        <v>2.2599999999999998</v>
      </c>
      <c r="N44" s="206">
        <v>2.4</v>
      </c>
      <c r="O44" s="206">
        <v>2.66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2.0499999999999998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19.29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2.04</v>
      </c>
      <c r="M45" s="206">
        <v>2.2599999999999998</v>
      </c>
      <c r="N45" s="206">
        <v>2.4</v>
      </c>
      <c r="O45" s="206">
        <v>2.66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19.7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2.04</v>
      </c>
      <c r="M46" s="206">
        <v>2.2599999999999998</v>
      </c>
      <c r="N46" s="206">
        <v>2.4</v>
      </c>
      <c r="O46" s="206">
        <v>2.66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2.0499999999999998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2.04</v>
      </c>
      <c r="M47" s="206">
        <v>2.2599999999999998</v>
      </c>
      <c r="N47" s="206">
        <v>2.4</v>
      </c>
      <c r="O47" s="206">
        <v>2.66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2.04</v>
      </c>
      <c r="M48" s="206">
        <v>2.2599999999999998</v>
      </c>
      <c r="N48" s="206">
        <v>2.4</v>
      </c>
      <c r="O48" s="206">
        <v>2.66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2.1</v>
      </c>
      <c r="L49" s="206">
        <v>2.04</v>
      </c>
      <c r="M49" s="206">
        <v>2.2599999999999998</v>
      </c>
      <c r="N49" s="206">
        <v>2.4</v>
      </c>
      <c r="O49" s="206">
        <v>2.66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2.0499999999999998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2.04</v>
      </c>
      <c r="M50" s="206">
        <v>2.2599999999999998</v>
      </c>
      <c r="N50" s="206">
        <v>2.4</v>
      </c>
      <c r="O50" s="206">
        <v>2.66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2.0499999999999998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2.04</v>
      </c>
      <c r="M51" s="206">
        <v>2.2599999999999998</v>
      </c>
      <c r="N51" s="206">
        <v>2.4</v>
      </c>
      <c r="O51" s="206">
        <v>2.66</v>
      </c>
      <c r="P51" s="206">
        <v>0</v>
      </c>
      <c r="Q51" s="206">
        <v>0.05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2.04</v>
      </c>
      <c r="M52" s="206">
        <v>2.2599999999999998</v>
      </c>
      <c r="N52" s="206">
        <v>2.4</v>
      </c>
      <c r="O52" s="206">
        <v>2.66</v>
      </c>
      <c r="P52" s="206">
        <v>0</v>
      </c>
      <c r="Q52" s="206">
        <v>0.05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2.04</v>
      </c>
      <c r="M53" s="206">
        <v>2.2599999999999998</v>
      </c>
      <c r="N53" s="206">
        <v>2.4</v>
      </c>
      <c r="O53" s="206">
        <v>2.66</v>
      </c>
      <c r="P53" s="206">
        <v>0</v>
      </c>
      <c r="Q53" s="206">
        <v>0.05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2.0499999999999998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2.04</v>
      </c>
      <c r="M54" s="206">
        <v>2.2599999999999998</v>
      </c>
      <c r="N54" s="206">
        <v>2.4</v>
      </c>
      <c r="O54" s="206">
        <v>2.66</v>
      </c>
      <c r="P54" s="206">
        <v>0</v>
      </c>
      <c r="Q54" s="206">
        <v>0.05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2.0499999999999998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2.04</v>
      </c>
      <c r="M55" s="206">
        <v>2.2599999999999998</v>
      </c>
      <c r="N55" s="206">
        <v>2.4</v>
      </c>
      <c r="O55" s="206">
        <v>2.66</v>
      </c>
      <c r="P55" s="206">
        <v>0</v>
      </c>
      <c r="Q55" s="206">
        <v>0.05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2.04</v>
      </c>
      <c r="M56" s="206">
        <v>2.2599999999999998</v>
      </c>
      <c r="N56" s="206">
        <v>2.4</v>
      </c>
      <c r="O56" s="206">
        <v>2.66</v>
      </c>
      <c r="P56" s="206">
        <v>0</v>
      </c>
      <c r="Q56" s="206">
        <v>0.05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1.92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2.04</v>
      </c>
      <c r="M57" s="206">
        <v>2.2599999999999998</v>
      </c>
      <c r="N57" s="206">
        <v>2.4</v>
      </c>
      <c r="O57" s="206">
        <v>2.66</v>
      </c>
      <c r="P57" s="206">
        <v>0</v>
      </c>
      <c r="Q57" s="206">
        <v>0.05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1.92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2.04</v>
      </c>
      <c r="M58" s="206">
        <v>2.2599999999999998</v>
      </c>
      <c r="N58" s="206">
        <v>2.4</v>
      </c>
      <c r="O58" s="206">
        <v>2.66</v>
      </c>
      <c r="P58" s="206">
        <v>0</v>
      </c>
      <c r="Q58" s="206">
        <v>0.05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1.92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1.3</v>
      </c>
      <c r="L59" s="206">
        <v>2.04</v>
      </c>
      <c r="M59" s="206">
        <v>2.2599999999999998</v>
      </c>
      <c r="N59" s="206">
        <v>2.4</v>
      </c>
      <c r="O59" s="206">
        <v>2.66</v>
      </c>
      <c r="P59" s="206">
        <v>0</v>
      </c>
      <c r="Q59" s="206">
        <v>0.18</v>
      </c>
      <c r="R59" s="206">
        <v>0</v>
      </c>
      <c r="S59" s="206">
        <v>0.18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1.3</v>
      </c>
      <c r="L60" s="206">
        <v>2.04</v>
      </c>
      <c r="M60" s="206">
        <v>2.2599999999999998</v>
      </c>
      <c r="N60" s="206">
        <v>2.4</v>
      </c>
      <c r="O60" s="206">
        <v>2.66</v>
      </c>
      <c r="P60" s="206">
        <v>0</v>
      </c>
      <c r="Q60" s="206">
        <v>0.18</v>
      </c>
      <c r="R60" s="206">
        <v>0.26</v>
      </c>
      <c r="S60" s="206">
        <v>0.18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1.31</v>
      </c>
      <c r="L61" s="206">
        <v>2.08</v>
      </c>
      <c r="M61" s="206">
        <v>2.2599999999999998</v>
      </c>
      <c r="N61" s="206">
        <v>2.4</v>
      </c>
      <c r="O61" s="206">
        <v>2.66</v>
      </c>
      <c r="P61" s="206">
        <v>0</v>
      </c>
      <c r="Q61" s="206">
        <v>0.18</v>
      </c>
      <c r="R61" s="206">
        <v>0.44</v>
      </c>
      <c r="S61" s="206">
        <v>0.21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1.31</v>
      </c>
      <c r="L62" s="206">
        <v>2.08</v>
      </c>
      <c r="M62" s="206">
        <v>2.2599999999999998</v>
      </c>
      <c r="N62" s="206">
        <v>2.4</v>
      </c>
      <c r="O62" s="206">
        <v>2.66</v>
      </c>
      <c r="P62" s="206">
        <v>0</v>
      </c>
      <c r="Q62" s="206">
        <v>0.18</v>
      </c>
      <c r="R62" s="206">
        <v>0.44</v>
      </c>
      <c r="S62" s="206">
        <v>0.21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1.31</v>
      </c>
      <c r="L63" s="206">
        <v>2.08</v>
      </c>
      <c r="M63" s="206">
        <v>2.2599999999999998</v>
      </c>
      <c r="N63" s="206">
        <v>2.4</v>
      </c>
      <c r="O63" s="206">
        <v>2.66</v>
      </c>
      <c r="P63" s="206">
        <v>0</v>
      </c>
      <c r="Q63" s="206">
        <v>0.19</v>
      </c>
      <c r="R63" s="206">
        <v>0.56000000000000005</v>
      </c>
      <c r="S63" s="206">
        <v>0.28999999999999998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1.31</v>
      </c>
      <c r="L64" s="206">
        <v>2.08</v>
      </c>
      <c r="M64" s="206">
        <v>2.2599999999999998</v>
      </c>
      <c r="N64" s="206">
        <v>2.4</v>
      </c>
      <c r="O64" s="206">
        <v>2.66</v>
      </c>
      <c r="P64" s="206">
        <v>0</v>
      </c>
      <c r="Q64" s="206">
        <v>0.19</v>
      </c>
      <c r="R64" s="206">
        <v>0.56000000000000005</v>
      </c>
      <c r="S64" s="206">
        <v>0.28999999999999998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1.31</v>
      </c>
      <c r="L65" s="206">
        <v>2.08</v>
      </c>
      <c r="M65" s="206">
        <v>2.2599999999999998</v>
      </c>
      <c r="N65" s="206">
        <v>2.4</v>
      </c>
      <c r="O65" s="206">
        <v>2.66</v>
      </c>
      <c r="P65" s="206">
        <v>0</v>
      </c>
      <c r="Q65" s="206">
        <v>0.19</v>
      </c>
      <c r="R65" s="206">
        <v>0.56000000000000005</v>
      </c>
      <c r="S65" s="206">
        <v>0.28999999999999998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1.31</v>
      </c>
      <c r="L66" s="206">
        <v>2.08</v>
      </c>
      <c r="M66" s="206">
        <v>2.2599999999999998</v>
      </c>
      <c r="N66" s="206">
        <v>2.4</v>
      </c>
      <c r="O66" s="206">
        <v>2.66</v>
      </c>
      <c r="P66" s="206">
        <v>0</v>
      </c>
      <c r="Q66" s="206">
        <v>0.19</v>
      </c>
      <c r="R66" s="206">
        <v>0.56000000000000005</v>
      </c>
      <c r="S66" s="206">
        <v>0.28999999999999998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0.74</v>
      </c>
      <c r="L67" s="206">
        <v>2.08</v>
      </c>
      <c r="M67" s="206">
        <v>2.2599999999999998</v>
      </c>
      <c r="N67" s="206">
        <v>2.4</v>
      </c>
      <c r="O67" s="206">
        <v>2.66</v>
      </c>
      <c r="P67" s="206">
        <v>0</v>
      </c>
      <c r="Q67" s="206">
        <v>0.19</v>
      </c>
      <c r="R67" s="206">
        <v>0.56000000000000005</v>
      </c>
      <c r="S67" s="206">
        <v>0.28999999999999998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0.74</v>
      </c>
      <c r="L68" s="206">
        <v>2.08</v>
      </c>
      <c r="M68" s="206">
        <v>2.2599999999999998</v>
      </c>
      <c r="N68" s="206">
        <v>2.4</v>
      </c>
      <c r="O68" s="206">
        <v>2.66</v>
      </c>
      <c r="P68" s="206">
        <v>0</v>
      </c>
      <c r="Q68" s="206">
        <v>0.19</v>
      </c>
      <c r="R68" s="206">
        <v>0.56000000000000005</v>
      </c>
      <c r="S68" s="206">
        <v>0.28999999999999998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2.04</v>
      </c>
      <c r="M69" s="206">
        <v>2.2599999999999998</v>
      </c>
      <c r="N69" s="206">
        <v>2.4</v>
      </c>
      <c r="O69" s="206">
        <v>2.66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2.04</v>
      </c>
      <c r="M70" s="206">
        <v>2.2599999999999998</v>
      </c>
      <c r="N70" s="206">
        <v>2.4</v>
      </c>
      <c r="O70" s="206">
        <v>2.66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2.04</v>
      </c>
      <c r="M71" s="206">
        <v>2.2599999999999998</v>
      </c>
      <c r="N71" s="206">
        <v>2.4</v>
      </c>
      <c r="O71" s="206">
        <v>2.66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2.0499999999999998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19.7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2.04</v>
      </c>
      <c r="M72" s="206">
        <v>2.2599999999999998</v>
      </c>
      <c r="N72" s="206">
        <v>2.4</v>
      </c>
      <c r="O72" s="206">
        <v>2.66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2.0499999999999998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19.7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2.04</v>
      </c>
      <c r="M73" s="206">
        <v>2.2599999999999998</v>
      </c>
      <c r="N73" s="206">
        <v>2.4</v>
      </c>
      <c r="O73" s="206">
        <v>2.66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2.0499999999999998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19.7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2.04</v>
      </c>
      <c r="M74" s="206">
        <v>2.2599999999999998</v>
      </c>
      <c r="N74" s="206">
        <v>2.4</v>
      </c>
      <c r="O74" s="206">
        <v>2.66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2.0499999999999998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19.7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2.17</v>
      </c>
      <c r="L75" s="206">
        <v>2.04</v>
      </c>
      <c r="M75" s="206">
        <v>2.2599999999999998</v>
      </c>
      <c r="N75" s="206">
        <v>2.4</v>
      </c>
      <c r="O75" s="206">
        <v>2.66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2.0499999999999998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19.7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2.04</v>
      </c>
      <c r="M76" s="206">
        <v>2.2599999999999998</v>
      </c>
      <c r="N76" s="206">
        <v>2.4</v>
      </c>
      <c r="O76" s="206">
        <v>2.66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2.0499999999999998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19.12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2.04</v>
      </c>
      <c r="M77" s="206">
        <v>2.2599999999999998</v>
      </c>
      <c r="N77" s="206">
        <v>2.4</v>
      </c>
      <c r="O77" s="206">
        <v>2.66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2.0499999999999998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19.12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2.04</v>
      </c>
      <c r="M78" s="206">
        <v>2.2599999999999998</v>
      </c>
      <c r="N78" s="206">
        <v>2.4</v>
      </c>
      <c r="O78" s="206">
        <v>2.66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2.0499999999999998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2.04</v>
      </c>
      <c r="M79" s="206">
        <v>2.2599999999999998</v>
      </c>
      <c r="N79" s="206">
        <v>2.4</v>
      </c>
      <c r="O79" s="206">
        <v>2.66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2.0499999999999998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19.12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2.04</v>
      </c>
      <c r="M80" s="206">
        <v>2.2599999999999998</v>
      </c>
      <c r="N80" s="206">
        <v>2.4</v>
      </c>
      <c r="O80" s="206">
        <v>2.66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2.0499999999999998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19.7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2.04</v>
      </c>
      <c r="M81" s="206">
        <v>2.2599999999999998</v>
      </c>
      <c r="N81" s="206">
        <v>2.4</v>
      </c>
      <c r="O81" s="206">
        <v>2.66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2.0499999999999998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2.04</v>
      </c>
      <c r="M82" s="206">
        <v>2.2599999999999998</v>
      </c>
      <c r="N82" s="206">
        <v>2.4</v>
      </c>
      <c r="O82" s="206">
        <v>2.66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2.0499999999999998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2.08</v>
      </c>
      <c r="M83" s="206">
        <v>2.2599999999999998</v>
      </c>
      <c r="N83" s="206">
        <v>2.4</v>
      </c>
      <c r="O83" s="206">
        <v>2.66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1.87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2.04</v>
      </c>
      <c r="M84" s="206">
        <v>2.2599999999999998</v>
      </c>
      <c r="N84" s="206">
        <v>2.4</v>
      </c>
      <c r="O84" s="206">
        <v>2.66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1.87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2.04</v>
      </c>
      <c r="M85" s="206">
        <v>2.2599999999999998</v>
      </c>
      <c r="N85" s="206">
        <v>2.4</v>
      </c>
      <c r="O85" s="206">
        <v>2.66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2.04</v>
      </c>
      <c r="M86" s="206">
        <v>2.2599999999999998</v>
      </c>
      <c r="N86" s="206">
        <v>2.4</v>
      </c>
      <c r="O86" s="206">
        <v>2.66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2.04</v>
      </c>
      <c r="M87" s="206">
        <v>2.2599999999999998</v>
      </c>
      <c r="N87" s="206">
        <v>2.4</v>
      </c>
      <c r="O87" s="206">
        <v>2.66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2.04</v>
      </c>
      <c r="M88" s="206">
        <v>2.2599999999999998</v>
      </c>
      <c r="N88" s="206">
        <v>2.4</v>
      </c>
      <c r="O88" s="206">
        <v>2.66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2.04</v>
      </c>
      <c r="M89" s="206">
        <v>2.2599999999999998</v>
      </c>
      <c r="N89" s="206">
        <v>2.4</v>
      </c>
      <c r="O89" s="206">
        <v>2.66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2.04</v>
      </c>
      <c r="M90" s="206">
        <v>2.2599999999999998</v>
      </c>
      <c r="N90" s="206">
        <v>2.4</v>
      </c>
      <c r="O90" s="206">
        <v>2.66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2.04</v>
      </c>
      <c r="M91" s="206">
        <v>2.2599999999999998</v>
      </c>
      <c r="N91" s="206">
        <v>2.4</v>
      </c>
      <c r="O91" s="206">
        <v>2.66</v>
      </c>
      <c r="P91" s="206">
        <v>0</v>
      </c>
      <c r="Q91" s="206">
        <v>0.04</v>
      </c>
      <c r="R91" s="206">
        <v>0</v>
      </c>
      <c r="S91" s="206">
        <v>0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2.04</v>
      </c>
      <c r="M92" s="206">
        <v>2.2599999999999998</v>
      </c>
      <c r="N92" s="206">
        <v>2.4</v>
      </c>
      <c r="O92" s="206">
        <v>2.66</v>
      </c>
      <c r="P92" s="206">
        <v>0</v>
      </c>
      <c r="Q92" s="206">
        <v>0.04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2.04</v>
      </c>
      <c r="M93" s="206">
        <v>2.2599999999999998</v>
      </c>
      <c r="N93" s="206">
        <v>2.4</v>
      </c>
      <c r="O93" s="206">
        <v>2.66</v>
      </c>
      <c r="P93" s="206">
        <v>0</v>
      </c>
      <c r="Q93" s="206">
        <v>0.04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1.31</v>
      </c>
      <c r="L94" s="206">
        <v>2.04</v>
      </c>
      <c r="M94" s="206">
        <v>2.2599999999999998</v>
      </c>
      <c r="N94" s="206">
        <v>2.4</v>
      </c>
      <c r="O94" s="206">
        <v>2.66</v>
      </c>
      <c r="P94" s="206">
        <v>0</v>
      </c>
      <c r="Q94" s="206">
        <v>0.19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0.96</v>
      </c>
      <c r="L95" s="206">
        <v>2.12</v>
      </c>
      <c r="M95" s="206">
        <v>2.2599999999999998</v>
      </c>
      <c r="N95" s="206">
        <v>2.4</v>
      </c>
      <c r="O95" s="206">
        <v>2.66</v>
      </c>
      <c r="P95" s="206">
        <v>0</v>
      </c>
      <c r="Q95" s="206">
        <v>0.19</v>
      </c>
      <c r="R95" s="206">
        <v>0.53</v>
      </c>
      <c r="S95" s="206">
        <v>0.27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0.96</v>
      </c>
      <c r="L96" s="206">
        <v>2.12</v>
      </c>
      <c r="M96" s="206">
        <v>2.2599999999999998</v>
      </c>
      <c r="N96" s="206">
        <v>2.4</v>
      </c>
      <c r="O96" s="206">
        <v>2.66</v>
      </c>
      <c r="P96" s="206">
        <v>0</v>
      </c>
      <c r="Q96" s="206">
        <v>0.19</v>
      </c>
      <c r="R96" s="206">
        <v>0.53</v>
      </c>
      <c r="S96" s="206">
        <v>0.26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0.96</v>
      </c>
      <c r="L97" s="206">
        <v>1.89</v>
      </c>
      <c r="M97" s="206">
        <v>2.2599999999999998</v>
      </c>
      <c r="N97" s="206">
        <v>2.4</v>
      </c>
      <c r="O97" s="206">
        <v>2.66</v>
      </c>
      <c r="P97" s="206">
        <v>0</v>
      </c>
      <c r="Q97" s="206">
        <v>0.19</v>
      </c>
      <c r="R97" s="206">
        <v>0.53</v>
      </c>
      <c r="S97" s="206">
        <v>0.28000000000000003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0.96</v>
      </c>
      <c r="L98" s="206">
        <v>1.56</v>
      </c>
      <c r="M98" s="206">
        <v>2.2599999999999998</v>
      </c>
      <c r="N98" s="206">
        <v>2.4</v>
      </c>
      <c r="O98" s="206">
        <v>2.66</v>
      </c>
      <c r="P98" s="206">
        <v>0</v>
      </c>
      <c r="Q98" s="206">
        <v>0.19</v>
      </c>
      <c r="R98" s="206">
        <v>0.53</v>
      </c>
      <c r="S98" s="206">
        <v>0.28000000000000003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1.3190000000000006E-2</v>
      </c>
      <c r="L99">
        <f t="shared" si="0"/>
        <v>4.8862500000000003E-2</v>
      </c>
      <c r="M99">
        <f t="shared" si="0"/>
        <v>5.4122499999999941E-2</v>
      </c>
      <c r="N99">
        <f t="shared" si="0"/>
        <v>5.7565000000000088E-2</v>
      </c>
      <c r="O99">
        <f t="shared" si="0"/>
        <v>6.3839999999999938E-2</v>
      </c>
      <c r="P99">
        <f t="shared" si="0"/>
        <v>0</v>
      </c>
      <c r="Q99">
        <f t="shared" si="0"/>
        <v>1.8825000000000003E-3</v>
      </c>
      <c r="R99">
        <f t="shared" si="0"/>
        <v>4.2624999999999998E-3</v>
      </c>
      <c r="S99">
        <f t="shared" si="0"/>
        <v>2.5024999999999991E-3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4.926249999999998E-2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0.46578000000000036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[5]Bawana!A1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39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39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39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40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39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39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39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39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39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39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39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39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39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39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39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39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0.93274999999999997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42.43</v>
      </c>
      <c r="J3" s="206">
        <v>0.49</v>
      </c>
      <c r="K3" s="206">
        <v>241.2</v>
      </c>
      <c r="L3" s="206">
        <v>9.44</v>
      </c>
      <c r="M3" s="206">
        <v>2.62</v>
      </c>
      <c r="N3" s="206">
        <v>2.14</v>
      </c>
      <c r="O3" s="206">
        <v>3.02</v>
      </c>
      <c r="P3" s="206">
        <v>1.02</v>
      </c>
      <c r="Q3" s="206">
        <v>5.72</v>
      </c>
      <c r="R3" s="206">
        <v>10.67</v>
      </c>
      <c r="S3" s="206">
        <v>6.28</v>
      </c>
      <c r="T3" s="206">
        <v>0.56000000000000005</v>
      </c>
      <c r="U3" s="206">
        <v>1.73</v>
      </c>
      <c r="V3" s="206">
        <v>7.97</v>
      </c>
      <c r="W3" s="206">
        <v>12.3</v>
      </c>
      <c r="X3" s="206">
        <v>50.42</v>
      </c>
      <c r="Y3" s="206">
        <v>0</v>
      </c>
      <c r="Z3" s="206">
        <v>63.84</v>
      </c>
      <c r="AA3" s="206">
        <v>20.77</v>
      </c>
      <c r="AB3" s="206">
        <v>0</v>
      </c>
      <c r="AC3" s="206">
        <v>1.82</v>
      </c>
      <c r="AD3" s="206">
        <v>12.46</v>
      </c>
      <c r="AE3" s="206">
        <v>0</v>
      </c>
      <c r="AF3" s="206">
        <v>0</v>
      </c>
      <c r="AG3" s="206">
        <v>45.26</v>
      </c>
      <c r="AH3" s="206">
        <v>0</v>
      </c>
      <c r="AI3" s="206">
        <v>52.34</v>
      </c>
      <c r="AJ3" s="206">
        <v>0</v>
      </c>
      <c r="AK3" s="206">
        <v>17.36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42.43</v>
      </c>
      <c r="J4" s="206">
        <v>0.49</v>
      </c>
      <c r="K4" s="206">
        <v>241.2</v>
      </c>
      <c r="L4" s="206">
        <v>9.44</v>
      </c>
      <c r="M4" s="206">
        <v>2.62</v>
      </c>
      <c r="N4" s="206">
        <v>2.14</v>
      </c>
      <c r="O4" s="206">
        <v>3.02</v>
      </c>
      <c r="P4" s="206">
        <v>1.02</v>
      </c>
      <c r="Q4" s="206">
        <v>5.72</v>
      </c>
      <c r="R4" s="206">
        <v>10.67</v>
      </c>
      <c r="S4" s="206">
        <v>6.28</v>
      </c>
      <c r="T4" s="206">
        <v>0.56000000000000005</v>
      </c>
      <c r="U4" s="206">
        <v>1.73</v>
      </c>
      <c r="V4" s="206">
        <v>7.97</v>
      </c>
      <c r="W4" s="206">
        <v>12.3</v>
      </c>
      <c r="X4" s="206">
        <v>50.42</v>
      </c>
      <c r="Y4" s="206">
        <v>0</v>
      </c>
      <c r="Z4" s="206">
        <v>63.84</v>
      </c>
      <c r="AA4" s="206">
        <v>20.77</v>
      </c>
      <c r="AB4" s="206">
        <v>0</v>
      </c>
      <c r="AC4" s="206">
        <v>1.82</v>
      </c>
      <c r="AD4" s="206">
        <v>12.46</v>
      </c>
      <c r="AE4" s="206">
        <v>0</v>
      </c>
      <c r="AF4" s="206">
        <v>0</v>
      </c>
      <c r="AG4" s="206">
        <v>45.26</v>
      </c>
      <c r="AH4" s="206">
        <v>0</v>
      </c>
      <c r="AI4" s="206">
        <v>52.34</v>
      </c>
      <c r="AJ4" s="206">
        <v>0</v>
      </c>
      <c r="AK4" s="206">
        <v>17.36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42.43</v>
      </c>
      <c r="J5" s="206">
        <v>0.49</v>
      </c>
      <c r="K5" s="206">
        <v>241.2</v>
      </c>
      <c r="L5" s="206">
        <v>9.44</v>
      </c>
      <c r="M5" s="206">
        <v>2.62</v>
      </c>
      <c r="N5" s="206">
        <v>2.14</v>
      </c>
      <c r="O5" s="206">
        <v>3.02</v>
      </c>
      <c r="P5" s="206">
        <v>1.02</v>
      </c>
      <c r="Q5" s="206">
        <v>5.72</v>
      </c>
      <c r="R5" s="206">
        <v>10.33</v>
      </c>
      <c r="S5" s="206">
        <v>6.1</v>
      </c>
      <c r="T5" s="206">
        <v>0.56000000000000005</v>
      </c>
      <c r="U5" s="206">
        <v>1.73</v>
      </c>
      <c r="V5" s="206">
        <v>7.97</v>
      </c>
      <c r="W5" s="206">
        <v>13.63</v>
      </c>
      <c r="X5" s="206">
        <v>50.42</v>
      </c>
      <c r="Y5" s="206">
        <v>0</v>
      </c>
      <c r="Z5" s="206">
        <v>63.84</v>
      </c>
      <c r="AA5" s="206">
        <v>20.77</v>
      </c>
      <c r="AB5" s="206">
        <v>0</v>
      </c>
      <c r="AC5" s="206">
        <v>1.82</v>
      </c>
      <c r="AD5" s="206">
        <v>12.46</v>
      </c>
      <c r="AE5" s="206">
        <v>0</v>
      </c>
      <c r="AF5" s="206">
        <v>0</v>
      </c>
      <c r="AG5" s="206">
        <v>45.26</v>
      </c>
      <c r="AH5" s="206">
        <v>0</v>
      </c>
      <c r="AI5" s="206">
        <v>52.34</v>
      </c>
      <c r="AJ5" s="206">
        <v>0</v>
      </c>
      <c r="AK5" s="206">
        <v>17.36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42.43</v>
      </c>
      <c r="J6" s="206">
        <v>0.49</v>
      </c>
      <c r="K6" s="206">
        <v>241.2</v>
      </c>
      <c r="L6" s="206">
        <v>9.44</v>
      </c>
      <c r="M6" s="206">
        <v>2.62</v>
      </c>
      <c r="N6" s="206">
        <v>2.14</v>
      </c>
      <c r="O6" s="206">
        <v>3.02</v>
      </c>
      <c r="P6" s="206">
        <v>1.02</v>
      </c>
      <c r="Q6" s="206">
        <v>5.72</v>
      </c>
      <c r="R6" s="206">
        <v>10.33</v>
      </c>
      <c r="S6" s="206">
        <v>6.1</v>
      </c>
      <c r="T6" s="206">
        <v>0.56000000000000005</v>
      </c>
      <c r="U6" s="206">
        <v>1.73</v>
      </c>
      <c r="V6" s="206">
        <v>7.97</v>
      </c>
      <c r="W6" s="206">
        <v>13.63</v>
      </c>
      <c r="X6" s="206">
        <v>50.42</v>
      </c>
      <c r="Y6" s="206">
        <v>0</v>
      </c>
      <c r="Z6" s="206">
        <v>63.84</v>
      </c>
      <c r="AA6" s="206">
        <v>20.77</v>
      </c>
      <c r="AB6" s="206">
        <v>0</v>
      </c>
      <c r="AC6" s="206">
        <v>1.82</v>
      </c>
      <c r="AD6" s="206">
        <v>12.46</v>
      </c>
      <c r="AE6" s="206">
        <v>0</v>
      </c>
      <c r="AF6" s="206">
        <v>0</v>
      </c>
      <c r="AG6" s="206">
        <v>45.26</v>
      </c>
      <c r="AH6" s="206">
        <v>0</v>
      </c>
      <c r="AI6" s="206">
        <v>52.34</v>
      </c>
      <c r="AJ6" s="206">
        <v>0</v>
      </c>
      <c r="AK6" s="206">
        <v>17.36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42.43</v>
      </c>
      <c r="J7" s="206">
        <v>0.49</v>
      </c>
      <c r="K7" s="206">
        <v>241.2</v>
      </c>
      <c r="L7" s="206">
        <v>9.44</v>
      </c>
      <c r="M7" s="206">
        <v>2.62</v>
      </c>
      <c r="N7" s="206">
        <v>2.14</v>
      </c>
      <c r="O7" s="206">
        <v>3.02</v>
      </c>
      <c r="P7" s="206">
        <v>1.02</v>
      </c>
      <c r="Q7" s="206">
        <v>5.72</v>
      </c>
      <c r="R7" s="206">
        <v>10.33</v>
      </c>
      <c r="S7" s="206">
        <v>6.1</v>
      </c>
      <c r="T7" s="206">
        <v>0.56000000000000005</v>
      </c>
      <c r="U7" s="206">
        <v>1.73</v>
      </c>
      <c r="V7" s="206">
        <v>7.97</v>
      </c>
      <c r="W7" s="206">
        <v>13.63</v>
      </c>
      <c r="X7" s="206">
        <v>50.42</v>
      </c>
      <c r="Y7" s="206">
        <v>0</v>
      </c>
      <c r="Z7" s="206">
        <v>63.84</v>
      </c>
      <c r="AA7" s="206">
        <v>20.77</v>
      </c>
      <c r="AB7" s="206">
        <v>0</v>
      </c>
      <c r="AC7" s="206">
        <v>1.82</v>
      </c>
      <c r="AD7" s="206">
        <v>12.46</v>
      </c>
      <c r="AE7" s="206">
        <v>0</v>
      </c>
      <c r="AF7" s="206">
        <v>0</v>
      </c>
      <c r="AG7" s="206">
        <v>45.26</v>
      </c>
      <c r="AH7" s="206">
        <v>0</v>
      </c>
      <c r="AI7" s="206">
        <v>52.34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42.43</v>
      </c>
      <c r="J8" s="206">
        <v>0.49</v>
      </c>
      <c r="K8" s="206">
        <v>241.2</v>
      </c>
      <c r="L8" s="206">
        <v>9.44</v>
      </c>
      <c r="M8" s="206">
        <v>2.62</v>
      </c>
      <c r="N8" s="206">
        <v>2.14</v>
      </c>
      <c r="O8" s="206">
        <v>3.02</v>
      </c>
      <c r="P8" s="206">
        <v>1.02</v>
      </c>
      <c r="Q8" s="206">
        <v>5.72</v>
      </c>
      <c r="R8" s="206">
        <v>9.3699999999999992</v>
      </c>
      <c r="S8" s="206">
        <v>6.1</v>
      </c>
      <c r="T8" s="206">
        <v>0.56000000000000005</v>
      </c>
      <c r="U8" s="206">
        <v>1.73</v>
      </c>
      <c r="V8" s="206">
        <v>7.97</v>
      </c>
      <c r="W8" s="206">
        <v>13.63</v>
      </c>
      <c r="X8" s="206">
        <v>50.42</v>
      </c>
      <c r="Y8" s="206">
        <v>0</v>
      </c>
      <c r="Z8" s="206">
        <v>63.84</v>
      </c>
      <c r="AA8" s="206">
        <v>20.77</v>
      </c>
      <c r="AB8" s="206">
        <v>0</v>
      </c>
      <c r="AC8" s="206">
        <v>1.82</v>
      </c>
      <c r="AD8" s="206">
        <v>12.46</v>
      </c>
      <c r="AE8" s="206">
        <v>0</v>
      </c>
      <c r="AF8" s="206">
        <v>0</v>
      </c>
      <c r="AG8" s="206">
        <v>45.26</v>
      </c>
      <c r="AH8" s="206">
        <v>0</v>
      </c>
      <c r="AI8" s="206">
        <v>52.34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42.43</v>
      </c>
      <c r="J9" s="206">
        <v>0.49</v>
      </c>
      <c r="K9" s="206">
        <v>241.2</v>
      </c>
      <c r="L9" s="206">
        <v>9.44</v>
      </c>
      <c r="M9" s="206">
        <v>2.62</v>
      </c>
      <c r="N9" s="206">
        <v>2.14</v>
      </c>
      <c r="O9" s="206">
        <v>3.02</v>
      </c>
      <c r="P9" s="206">
        <v>1.02</v>
      </c>
      <c r="Q9" s="206">
        <v>5.72</v>
      </c>
      <c r="R9" s="206">
        <v>9.3699999999999992</v>
      </c>
      <c r="S9" s="206">
        <v>6.1</v>
      </c>
      <c r="T9" s="206">
        <v>0.56000000000000005</v>
      </c>
      <c r="U9" s="206">
        <v>1.73</v>
      </c>
      <c r="V9" s="206">
        <v>7.97</v>
      </c>
      <c r="W9" s="206">
        <v>15.59</v>
      </c>
      <c r="X9" s="206">
        <v>50.42</v>
      </c>
      <c r="Y9" s="206">
        <v>0</v>
      </c>
      <c r="Z9" s="206">
        <v>63.84</v>
      </c>
      <c r="AA9" s="206">
        <v>20.77</v>
      </c>
      <c r="AB9" s="206">
        <v>0</v>
      </c>
      <c r="AC9" s="206">
        <v>1.82</v>
      </c>
      <c r="AD9" s="206">
        <v>12.46</v>
      </c>
      <c r="AE9" s="206">
        <v>0</v>
      </c>
      <c r="AF9" s="206">
        <v>0</v>
      </c>
      <c r="AG9" s="206">
        <v>45.26</v>
      </c>
      <c r="AH9" s="206">
        <v>0</v>
      </c>
      <c r="AI9" s="206">
        <v>52.34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42.43</v>
      </c>
      <c r="J10" s="206">
        <v>0.49</v>
      </c>
      <c r="K10" s="206">
        <v>241.2</v>
      </c>
      <c r="L10" s="206">
        <v>9.44</v>
      </c>
      <c r="M10" s="206">
        <v>2.62</v>
      </c>
      <c r="N10" s="206">
        <v>2.14</v>
      </c>
      <c r="O10" s="206">
        <v>3.02</v>
      </c>
      <c r="P10" s="206">
        <v>1.02</v>
      </c>
      <c r="Q10" s="206">
        <v>5.0999999999999996</v>
      </c>
      <c r="R10" s="206">
        <v>9.3699999999999992</v>
      </c>
      <c r="S10" s="206">
        <v>6.1</v>
      </c>
      <c r="T10" s="206">
        <v>0.56000000000000005</v>
      </c>
      <c r="U10" s="206">
        <v>1.73</v>
      </c>
      <c r="V10" s="206">
        <v>7.97</v>
      </c>
      <c r="W10" s="206">
        <v>15.59</v>
      </c>
      <c r="X10" s="206">
        <v>50.42</v>
      </c>
      <c r="Y10" s="206">
        <v>0</v>
      </c>
      <c r="Z10" s="206">
        <v>63.84</v>
      </c>
      <c r="AA10" s="206">
        <v>20.77</v>
      </c>
      <c r="AB10" s="206">
        <v>0</v>
      </c>
      <c r="AC10" s="206">
        <v>1.82</v>
      </c>
      <c r="AD10" s="206">
        <v>12.46</v>
      </c>
      <c r="AE10" s="206">
        <v>0</v>
      </c>
      <c r="AF10" s="206">
        <v>0</v>
      </c>
      <c r="AG10" s="206">
        <v>45.26</v>
      </c>
      <c r="AH10" s="206">
        <v>0</v>
      </c>
      <c r="AI10" s="206">
        <v>52.34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42.43</v>
      </c>
      <c r="J11" s="206">
        <v>0.49</v>
      </c>
      <c r="K11" s="206">
        <v>241.2</v>
      </c>
      <c r="L11" s="206">
        <v>9.44</v>
      </c>
      <c r="M11" s="206">
        <v>36.21</v>
      </c>
      <c r="N11" s="206">
        <v>26.79</v>
      </c>
      <c r="O11" s="206">
        <v>3.02</v>
      </c>
      <c r="P11" s="206">
        <v>1.02</v>
      </c>
      <c r="Q11" s="206">
        <v>4.7300000000000004</v>
      </c>
      <c r="R11" s="206">
        <v>9.2100000000000009</v>
      </c>
      <c r="S11" s="206">
        <v>5.86</v>
      </c>
      <c r="T11" s="206">
        <v>0.56000000000000005</v>
      </c>
      <c r="U11" s="206">
        <v>1.73</v>
      </c>
      <c r="V11" s="206">
        <v>7.97</v>
      </c>
      <c r="W11" s="206">
        <v>15.59</v>
      </c>
      <c r="X11" s="206">
        <v>50.42</v>
      </c>
      <c r="Y11" s="206">
        <v>0</v>
      </c>
      <c r="Z11" s="206">
        <v>63.84</v>
      </c>
      <c r="AA11" s="206">
        <v>20.77</v>
      </c>
      <c r="AB11" s="206">
        <v>0</v>
      </c>
      <c r="AC11" s="206">
        <v>1.82</v>
      </c>
      <c r="AD11" s="206">
        <v>12.46</v>
      </c>
      <c r="AE11" s="206">
        <v>0</v>
      </c>
      <c r="AF11" s="206">
        <v>0</v>
      </c>
      <c r="AG11" s="206">
        <v>45.26</v>
      </c>
      <c r="AH11" s="206">
        <v>0</v>
      </c>
      <c r="AI11" s="206">
        <v>52.34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42.43</v>
      </c>
      <c r="J12" s="206">
        <v>0.49</v>
      </c>
      <c r="K12" s="206">
        <v>241.2</v>
      </c>
      <c r="L12" s="206">
        <v>9.44</v>
      </c>
      <c r="M12" s="206">
        <v>43.46</v>
      </c>
      <c r="N12" s="206">
        <v>32.06</v>
      </c>
      <c r="O12" s="206">
        <v>3.02</v>
      </c>
      <c r="P12" s="206">
        <v>1.02</v>
      </c>
      <c r="Q12" s="206">
        <v>4.7300000000000004</v>
      </c>
      <c r="R12" s="206">
        <v>9.2100000000000009</v>
      </c>
      <c r="S12" s="206">
        <v>5.86</v>
      </c>
      <c r="T12" s="206">
        <v>0.56000000000000005</v>
      </c>
      <c r="U12" s="206">
        <v>1.73</v>
      </c>
      <c r="V12" s="206">
        <v>7.97</v>
      </c>
      <c r="W12" s="206">
        <v>15.59</v>
      </c>
      <c r="X12" s="206">
        <v>50.42</v>
      </c>
      <c r="Y12" s="206">
        <v>0</v>
      </c>
      <c r="Z12" s="206">
        <v>63.84</v>
      </c>
      <c r="AA12" s="206">
        <v>20.77</v>
      </c>
      <c r="AB12" s="206">
        <v>0</v>
      </c>
      <c r="AC12" s="206">
        <v>1.82</v>
      </c>
      <c r="AD12" s="206">
        <v>12.46</v>
      </c>
      <c r="AE12" s="206">
        <v>0</v>
      </c>
      <c r="AF12" s="206">
        <v>0</v>
      </c>
      <c r="AG12" s="206">
        <v>45.26</v>
      </c>
      <c r="AH12" s="206">
        <v>0</v>
      </c>
      <c r="AI12" s="206">
        <v>52.34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42.43</v>
      </c>
      <c r="J13" s="206">
        <v>0.49</v>
      </c>
      <c r="K13" s="206">
        <v>241.2</v>
      </c>
      <c r="L13" s="206">
        <v>9.44</v>
      </c>
      <c r="M13" s="206">
        <v>43.47</v>
      </c>
      <c r="N13" s="206">
        <v>32.07</v>
      </c>
      <c r="O13" s="206">
        <v>3.02</v>
      </c>
      <c r="P13" s="206">
        <v>1.02</v>
      </c>
      <c r="Q13" s="206">
        <v>4.7300000000000004</v>
      </c>
      <c r="R13" s="206">
        <v>9.3699999999999992</v>
      </c>
      <c r="S13" s="206">
        <v>5.86</v>
      </c>
      <c r="T13" s="206">
        <v>0.56000000000000005</v>
      </c>
      <c r="U13" s="206">
        <v>1.71</v>
      </c>
      <c r="V13" s="206">
        <v>7.97</v>
      </c>
      <c r="W13" s="206">
        <v>15.59</v>
      </c>
      <c r="X13" s="206">
        <v>50.42</v>
      </c>
      <c r="Y13" s="206">
        <v>0</v>
      </c>
      <c r="Z13" s="206">
        <v>63.84</v>
      </c>
      <c r="AA13" s="206">
        <v>20.77</v>
      </c>
      <c r="AB13" s="206">
        <v>0</v>
      </c>
      <c r="AC13" s="206">
        <v>1.82</v>
      </c>
      <c r="AD13" s="206">
        <v>12.46</v>
      </c>
      <c r="AE13" s="206">
        <v>0</v>
      </c>
      <c r="AF13" s="206">
        <v>0</v>
      </c>
      <c r="AG13" s="206">
        <v>45.26</v>
      </c>
      <c r="AH13" s="206">
        <v>0</v>
      </c>
      <c r="AI13" s="206">
        <v>52.34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42.43</v>
      </c>
      <c r="J14" s="206">
        <v>0.49</v>
      </c>
      <c r="K14" s="206">
        <v>241.2</v>
      </c>
      <c r="L14" s="206">
        <v>9.44</v>
      </c>
      <c r="M14" s="206">
        <v>43.43</v>
      </c>
      <c r="N14" s="206">
        <v>32.07</v>
      </c>
      <c r="O14" s="206">
        <v>3.02</v>
      </c>
      <c r="P14" s="206">
        <v>1.02</v>
      </c>
      <c r="Q14" s="206">
        <v>4.7300000000000004</v>
      </c>
      <c r="R14" s="206">
        <v>9.3699999999999992</v>
      </c>
      <c r="S14" s="206">
        <v>5.86</v>
      </c>
      <c r="T14" s="206">
        <v>0.56000000000000005</v>
      </c>
      <c r="U14" s="206">
        <v>1.71</v>
      </c>
      <c r="V14" s="206">
        <v>7.97</v>
      </c>
      <c r="W14" s="206">
        <v>15.59</v>
      </c>
      <c r="X14" s="206">
        <v>50.42</v>
      </c>
      <c r="Y14" s="206">
        <v>0</v>
      </c>
      <c r="Z14" s="206">
        <v>63.84</v>
      </c>
      <c r="AA14" s="206">
        <v>20.77</v>
      </c>
      <c r="AB14" s="206">
        <v>0</v>
      </c>
      <c r="AC14" s="206">
        <v>1.82</v>
      </c>
      <c r="AD14" s="206">
        <v>12.46</v>
      </c>
      <c r="AE14" s="206">
        <v>0</v>
      </c>
      <c r="AF14" s="206">
        <v>0</v>
      </c>
      <c r="AG14" s="206">
        <v>45.26</v>
      </c>
      <c r="AH14" s="206">
        <v>0</v>
      </c>
      <c r="AI14" s="206">
        <v>52.34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42.43</v>
      </c>
      <c r="J15" s="206">
        <v>0.49</v>
      </c>
      <c r="K15" s="206">
        <v>241.2</v>
      </c>
      <c r="L15" s="206">
        <v>9.44</v>
      </c>
      <c r="M15" s="206">
        <v>43.47</v>
      </c>
      <c r="N15" s="206">
        <v>32.07</v>
      </c>
      <c r="O15" s="206">
        <v>3.02</v>
      </c>
      <c r="P15" s="206">
        <v>1.02</v>
      </c>
      <c r="Q15" s="206">
        <v>4.7300000000000004</v>
      </c>
      <c r="R15" s="206">
        <v>9.3699999999999992</v>
      </c>
      <c r="S15" s="206">
        <v>5.86</v>
      </c>
      <c r="T15" s="206">
        <v>0.56000000000000005</v>
      </c>
      <c r="U15" s="206">
        <v>1.71</v>
      </c>
      <c r="V15" s="206">
        <v>7.97</v>
      </c>
      <c r="W15" s="206">
        <v>15.59</v>
      </c>
      <c r="X15" s="206">
        <v>50.42</v>
      </c>
      <c r="Y15" s="206">
        <v>0</v>
      </c>
      <c r="Z15" s="206">
        <v>63.84</v>
      </c>
      <c r="AA15" s="206">
        <v>20.77</v>
      </c>
      <c r="AB15" s="206">
        <v>0</v>
      </c>
      <c r="AC15" s="206">
        <v>1.82</v>
      </c>
      <c r="AD15" s="206">
        <v>12.46</v>
      </c>
      <c r="AE15" s="206">
        <v>0</v>
      </c>
      <c r="AF15" s="206">
        <v>0</v>
      </c>
      <c r="AG15" s="206">
        <v>45.26</v>
      </c>
      <c r="AH15" s="206">
        <v>0</v>
      </c>
      <c r="AI15" s="206">
        <v>52.34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42.43</v>
      </c>
      <c r="J16" s="206">
        <v>0.49</v>
      </c>
      <c r="K16" s="206">
        <v>241.2</v>
      </c>
      <c r="L16" s="206">
        <v>9.44</v>
      </c>
      <c r="M16" s="206">
        <v>43.47</v>
      </c>
      <c r="N16" s="206">
        <v>32.07</v>
      </c>
      <c r="O16" s="206">
        <v>3.02</v>
      </c>
      <c r="P16" s="206">
        <v>1.02</v>
      </c>
      <c r="Q16" s="206">
        <v>4.7300000000000004</v>
      </c>
      <c r="R16" s="206">
        <v>9.3699999999999992</v>
      </c>
      <c r="S16" s="206">
        <v>5.86</v>
      </c>
      <c r="T16" s="206">
        <v>0.56000000000000005</v>
      </c>
      <c r="U16" s="206">
        <v>1.71</v>
      </c>
      <c r="V16" s="206">
        <v>7.97</v>
      </c>
      <c r="W16" s="206">
        <v>15.59</v>
      </c>
      <c r="X16" s="206">
        <v>50.42</v>
      </c>
      <c r="Y16" s="206">
        <v>0</v>
      </c>
      <c r="Z16" s="206">
        <v>63.84</v>
      </c>
      <c r="AA16" s="206">
        <v>20.77</v>
      </c>
      <c r="AB16" s="206">
        <v>0</v>
      </c>
      <c r="AC16" s="206">
        <v>1.82</v>
      </c>
      <c r="AD16" s="206">
        <v>12.46</v>
      </c>
      <c r="AE16" s="206">
        <v>0</v>
      </c>
      <c r="AF16" s="206">
        <v>0</v>
      </c>
      <c r="AG16" s="206">
        <v>45.26</v>
      </c>
      <c r="AH16" s="206">
        <v>0</v>
      </c>
      <c r="AI16" s="206">
        <v>52.34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42.43</v>
      </c>
      <c r="J17" s="206">
        <v>0.49</v>
      </c>
      <c r="K17" s="206">
        <v>241.2</v>
      </c>
      <c r="L17" s="206">
        <v>9.44</v>
      </c>
      <c r="M17" s="206">
        <v>44.14</v>
      </c>
      <c r="N17" s="206">
        <v>32.869999999999997</v>
      </c>
      <c r="O17" s="206">
        <v>3.02</v>
      </c>
      <c r="P17" s="206">
        <v>1.02</v>
      </c>
      <c r="Q17" s="206">
        <v>4.67</v>
      </c>
      <c r="R17" s="206">
        <v>9.2799999999999994</v>
      </c>
      <c r="S17" s="206">
        <v>5.82</v>
      </c>
      <c r="T17" s="206">
        <v>0.56000000000000005</v>
      </c>
      <c r="U17" s="206">
        <v>1.71</v>
      </c>
      <c r="V17" s="206">
        <v>7.97</v>
      </c>
      <c r="W17" s="206">
        <v>15.79</v>
      </c>
      <c r="X17" s="206">
        <v>51.02</v>
      </c>
      <c r="Y17" s="206">
        <v>0</v>
      </c>
      <c r="Z17" s="206">
        <v>63.84</v>
      </c>
      <c r="AA17" s="206">
        <v>20.77</v>
      </c>
      <c r="AB17" s="206">
        <v>0</v>
      </c>
      <c r="AC17" s="206">
        <v>1.82</v>
      </c>
      <c r="AD17" s="206">
        <v>12.46</v>
      </c>
      <c r="AE17" s="206">
        <v>0</v>
      </c>
      <c r="AF17" s="206">
        <v>0</v>
      </c>
      <c r="AG17" s="206">
        <v>45.26</v>
      </c>
      <c r="AH17" s="206">
        <v>0</v>
      </c>
      <c r="AI17" s="206">
        <v>52.34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42.43</v>
      </c>
      <c r="J18" s="206">
        <v>0.49</v>
      </c>
      <c r="K18" s="206">
        <v>241.2</v>
      </c>
      <c r="L18" s="206">
        <v>9.44</v>
      </c>
      <c r="M18" s="206">
        <v>44.14</v>
      </c>
      <c r="N18" s="206">
        <v>32.869999999999997</v>
      </c>
      <c r="O18" s="206">
        <v>3.02</v>
      </c>
      <c r="P18" s="206">
        <v>1.02</v>
      </c>
      <c r="Q18" s="206">
        <v>4.67</v>
      </c>
      <c r="R18" s="206">
        <v>9.2799999999999994</v>
      </c>
      <c r="S18" s="206">
        <v>5.82</v>
      </c>
      <c r="T18" s="206">
        <v>0.56000000000000005</v>
      </c>
      <c r="U18" s="206">
        <v>1.71</v>
      </c>
      <c r="V18" s="206">
        <v>7.97</v>
      </c>
      <c r="W18" s="206">
        <v>15.79</v>
      </c>
      <c r="X18" s="206">
        <v>51.02</v>
      </c>
      <c r="Y18" s="206">
        <v>0</v>
      </c>
      <c r="Z18" s="206">
        <v>63.84</v>
      </c>
      <c r="AA18" s="206">
        <v>20.77</v>
      </c>
      <c r="AB18" s="206">
        <v>0</v>
      </c>
      <c r="AC18" s="206">
        <v>1.82</v>
      </c>
      <c r="AD18" s="206">
        <v>12.46</v>
      </c>
      <c r="AE18" s="206">
        <v>0</v>
      </c>
      <c r="AF18" s="206">
        <v>0</v>
      </c>
      <c r="AG18" s="206">
        <v>45.26</v>
      </c>
      <c r="AH18" s="206">
        <v>0</v>
      </c>
      <c r="AI18" s="206">
        <v>52.34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42.43</v>
      </c>
      <c r="J19" s="206">
        <v>0.49</v>
      </c>
      <c r="K19" s="206">
        <v>241.2</v>
      </c>
      <c r="L19" s="206">
        <v>9.44</v>
      </c>
      <c r="M19" s="206">
        <v>34.03</v>
      </c>
      <c r="N19" s="206">
        <v>27.28</v>
      </c>
      <c r="O19" s="206">
        <v>3.02</v>
      </c>
      <c r="P19" s="206">
        <v>1.02</v>
      </c>
      <c r="Q19" s="206">
        <v>4.67</v>
      </c>
      <c r="R19" s="206">
        <v>9.2799999999999994</v>
      </c>
      <c r="S19" s="206">
        <v>5.82</v>
      </c>
      <c r="T19" s="206">
        <v>0.56000000000000005</v>
      </c>
      <c r="U19" s="206">
        <v>1.71</v>
      </c>
      <c r="V19" s="206">
        <v>7.97</v>
      </c>
      <c r="W19" s="206">
        <v>15.79</v>
      </c>
      <c r="X19" s="206">
        <v>51.02</v>
      </c>
      <c r="Y19" s="206">
        <v>0</v>
      </c>
      <c r="Z19" s="206">
        <v>63.84</v>
      </c>
      <c r="AA19" s="206">
        <v>20.77</v>
      </c>
      <c r="AB19" s="206">
        <v>0</v>
      </c>
      <c r="AC19" s="206">
        <v>1.82</v>
      </c>
      <c r="AD19" s="206">
        <v>12.46</v>
      </c>
      <c r="AE19" s="206">
        <v>0</v>
      </c>
      <c r="AF19" s="206">
        <v>0</v>
      </c>
      <c r="AG19" s="206">
        <v>45.26</v>
      </c>
      <c r="AH19" s="206">
        <v>0</v>
      </c>
      <c r="AI19" s="206">
        <v>52.34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42.43</v>
      </c>
      <c r="J20" s="206">
        <v>0.49</v>
      </c>
      <c r="K20" s="206">
        <v>241.2</v>
      </c>
      <c r="L20" s="206">
        <v>9.44</v>
      </c>
      <c r="M20" s="206">
        <v>34.03</v>
      </c>
      <c r="N20" s="206">
        <v>27.28</v>
      </c>
      <c r="O20" s="206">
        <v>3.02</v>
      </c>
      <c r="P20" s="206">
        <v>1.02</v>
      </c>
      <c r="Q20" s="206">
        <v>4.68</v>
      </c>
      <c r="R20" s="206">
        <v>9.42</v>
      </c>
      <c r="S20" s="206">
        <v>5.97</v>
      </c>
      <c r="T20" s="206">
        <v>0.56000000000000005</v>
      </c>
      <c r="U20" s="206">
        <v>1.71</v>
      </c>
      <c r="V20" s="206">
        <v>7.97</v>
      </c>
      <c r="W20" s="206">
        <v>15.79</v>
      </c>
      <c r="X20" s="206">
        <v>51.02</v>
      </c>
      <c r="Y20" s="206">
        <v>0</v>
      </c>
      <c r="Z20" s="206">
        <v>63.84</v>
      </c>
      <c r="AA20" s="206">
        <v>20.77</v>
      </c>
      <c r="AB20" s="206">
        <v>0</v>
      </c>
      <c r="AC20" s="206">
        <v>1.82</v>
      </c>
      <c r="AD20" s="206">
        <v>12.46</v>
      </c>
      <c r="AE20" s="206">
        <v>0</v>
      </c>
      <c r="AF20" s="206">
        <v>0</v>
      </c>
      <c r="AG20" s="206">
        <v>45.26</v>
      </c>
      <c r="AH20" s="206">
        <v>0</v>
      </c>
      <c r="AI20" s="206">
        <v>52.34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42.43</v>
      </c>
      <c r="J21" s="206">
        <v>0.49</v>
      </c>
      <c r="K21" s="206">
        <v>241.2</v>
      </c>
      <c r="L21" s="206">
        <v>9.44</v>
      </c>
      <c r="M21" s="206">
        <v>34.03</v>
      </c>
      <c r="N21" s="206">
        <v>27.28</v>
      </c>
      <c r="O21" s="206">
        <v>3.02</v>
      </c>
      <c r="P21" s="206">
        <v>1.02</v>
      </c>
      <c r="Q21" s="206">
        <v>4.67</v>
      </c>
      <c r="R21" s="206">
        <v>9.15</v>
      </c>
      <c r="S21" s="206">
        <v>5.83</v>
      </c>
      <c r="T21" s="206">
        <v>0.56000000000000005</v>
      </c>
      <c r="U21" s="206">
        <v>1.71</v>
      </c>
      <c r="V21" s="206">
        <v>7.97</v>
      </c>
      <c r="W21" s="206">
        <v>14.8</v>
      </c>
      <c r="X21" s="206">
        <v>51.02</v>
      </c>
      <c r="Y21" s="206">
        <v>0</v>
      </c>
      <c r="Z21" s="206">
        <v>63.84</v>
      </c>
      <c r="AA21" s="206">
        <v>20.77</v>
      </c>
      <c r="AB21" s="206">
        <v>0</v>
      </c>
      <c r="AC21" s="206">
        <v>1.82</v>
      </c>
      <c r="AD21" s="206">
        <v>12.46</v>
      </c>
      <c r="AE21" s="206">
        <v>0</v>
      </c>
      <c r="AF21" s="206">
        <v>0</v>
      </c>
      <c r="AG21" s="206">
        <v>45.26</v>
      </c>
      <c r="AH21" s="206">
        <v>0</v>
      </c>
      <c r="AI21" s="206">
        <v>52.34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42.43</v>
      </c>
      <c r="J22" s="206">
        <v>0.49</v>
      </c>
      <c r="K22" s="206">
        <v>241.2</v>
      </c>
      <c r="L22" s="206">
        <v>9.44</v>
      </c>
      <c r="M22" s="206">
        <v>34.03</v>
      </c>
      <c r="N22" s="206">
        <v>27.28</v>
      </c>
      <c r="O22" s="206">
        <v>3.02</v>
      </c>
      <c r="P22" s="206">
        <v>1.02</v>
      </c>
      <c r="Q22" s="206">
        <v>4.67</v>
      </c>
      <c r="R22" s="206">
        <v>9.15</v>
      </c>
      <c r="S22" s="206">
        <v>5.83</v>
      </c>
      <c r="T22" s="206">
        <v>0.56000000000000005</v>
      </c>
      <c r="U22" s="206">
        <v>1.71</v>
      </c>
      <c r="V22" s="206">
        <v>7.97</v>
      </c>
      <c r="W22" s="206">
        <v>14.4</v>
      </c>
      <c r="X22" s="206">
        <v>51.02</v>
      </c>
      <c r="Y22" s="206">
        <v>0</v>
      </c>
      <c r="Z22" s="206">
        <v>63.84</v>
      </c>
      <c r="AA22" s="206">
        <v>20.77</v>
      </c>
      <c r="AB22" s="206">
        <v>0</v>
      </c>
      <c r="AC22" s="206">
        <v>1.82</v>
      </c>
      <c r="AD22" s="206">
        <v>12.46</v>
      </c>
      <c r="AE22" s="206">
        <v>0</v>
      </c>
      <c r="AF22" s="206">
        <v>0</v>
      </c>
      <c r="AG22" s="206">
        <v>45.26</v>
      </c>
      <c r="AH22" s="206">
        <v>0</v>
      </c>
      <c r="AI22" s="206">
        <v>52.34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42.43</v>
      </c>
      <c r="J23" s="206">
        <v>0.49</v>
      </c>
      <c r="K23" s="206">
        <v>241.2</v>
      </c>
      <c r="L23" s="206">
        <v>9.44</v>
      </c>
      <c r="M23" s="206">
        <v>17.98</v>
      </c>
      <c r="N23" s="206">
        <v>6.96</v>
      </c>
      <c r="O23" s="206">
        <v>3.02</v>
      </c>
      <c r="P23" s="206">
        <v>1.02</v>
      </c>
      <c r="Q23" s="206">
        <v>4.68</v>
      </c>
      <c r="R23" s="206">
        <v>10.029999999999999</v>
      </c>
      <c r="S23" s="206">
        <v>6.19</v>
      </c>
      <c r="T23" s="206">
        <v>0.56000000000000005</v>
      </c>
      <c r="U23" s="206">
        <v>1.71</v>
      </c>
      <c r="V23" s="206">
        <v>7.97</v>
      </c>
      <c r="W23" s="206">
        <v>14.4</v>
      </c>
      <c r="X23" s="206">
        <v>51.02</v>
      </c>
      <c r="Y23" s="206">
        <v>0</v>
      </c>
      <c r="Z23" s="206">
        <v>63.84</v>
      </c>
      <c r="AA23" s="206">
        <v>20.77</v>
      </c>
      <c r="AB23" s="206">
        <v>0</v>
      </c>
      <c r="AC23" s="206">
        <v>0.99</v>
      </c>
      <c r="AD23" s="206">
        <v>12.46</v>
      </c>
      <c r="AE23" s="206">
        <v>0</v>
      </c>
      <c r="AF23" s="206">
        <v>0</v>
      </c>
      <c r="AG23" s="206">
        <v>45.26</v>
      </c>
      <c r="AH23" s="206">
        <v>0</v>
      </c>
      <c r="AI23" s="206">
        <v>52.34</v>
      </c>
      <c r="AJ23" s="206">
        <v>0</v>
      </c>
      <c r="AK23" s="206">
        <v>19.579999999999998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42.43</v>
      </c>
      <c r="J24" s="206">
        <v>0.49</v>
      </c>
      <c r="K24" s="206">
        <v>241.2</v>
      </c>
      <c r="L24" s="206">
        <v>9.44</v>
      </c>
      <c r="M24" s="206">
        <v>6.73</v>
      </c>
      <c r="N24" s="206">
        <v>2.14</v>
      </c>
      <c r="O24" s="206">
        <v>3.02</v>
      </c>
      <c r="P24" s="206">
        <v>1.02</v>
      </c>
      <c r="Q24" s="206">
        <v>4.68</v>
      </c>
      <c r="R24" s="206">
        <v>10.67</v>
      </c>
      <c r="S24" s="206">
        <v>6.19</v>
      </c>
      <c r="T24" s="206">
        <v>0.56000000000000005</v>
      </c>
      <c r="U24" s="206">
        <v>1.71</v>
      </c>
      <c r="V24" s="206">
        <v>7.97</v>
      </c>
      <c r="W24" s="206">
        <v>14.4</v>
      </c>
      <c r="X24" s="206">
        <v>51.02</v>
      </c>
      <c r="Y24" s="206">
        <v>0</v>
      </c>
      <c r="Z24" s="206">
        <v>63.84</v>
      </c>
      <c r="AA24" s="206">
        <v>20.77</v>
      </c>
      <c r="AB24" s="206">
        <v>0</v>
      </c>
      <c r="AC24" s="206">
        <v>0.99</v>
      </c>
      <c r="AD24" s="206">
        <v>12.46</v>
      </c>
      <c r="AE24" s="206">
        <v>0</v>
      </c>
      <c r="AF24" s="206">
        <v>0</v>
      </c>
      <c r="AG24" s="206">
        <v>45.26</v>
      </c>
      <c r="AH24" s="206">
        <v>0</v>
      </c>
      <c r="AI24" s="206">
        <v>52.34</v>
      </c>
      <c r="AJ24" s="206">
        <v>0</v>
      </c>
      <c r="AK24" s="206">
        <v>19.579999999999998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42.43</v>
      </c>
      <c r="J25" s="206">
        <v>0.49</v>
      </c>
      <c r="K25" s="206">
        <v>241.2</v>
      </c>
      <c r="L25" s="206">
        <v>9.44</v>
      </c>
      <c r="M25" s="206">
        <v>2.62</v>
      </c>
      <c r="N25" s="206">
        <v>2.14</v>
      </c>
      <c r="O25" s="206">
        <v>3.02</v>
      </c>
      <c r="P25" s="206">
        <v>1.02</v>
      </c>
      <c r="Q25" s="206">
        <v>4.68</v>
      </c>
      <c r="R25" s="206">
        <v>10.67</v>
      </c>
      <c r="S25" s="206">
        <v>6.19</v>
      </c>
      <c r="T25" s="206">
        <v>0.56000000000000005</v>
      </c>
      <c r="U25" s="206">
        <v>1.67</v>
      </c>
      <c r="V25" s="206">
        <v>7.97</v>
      </c>
      <c r="W25" s="206">
        <v>14.4</v>
      </c>
      <c r="X25" s="206">
        <v>51.02</v>
      </c>
      <c r="Y25" s="206">
        <v>0</v>
      </c>
      <c r="Z25" s="206">
        <v>63.84</v>
      </c>
      <c r="AA25" s="206">
        <v>20.77</v>
      </c>
      <c r="AB25" s="206">
        <v>0</v>
      </c>
      <c r="AC25" s="206">
        <v>0.99</v>
      </c>
      <c r="AD25" s="206">
        <v>12.46</v>
      </c>
      <c r="AE25" s="206">
        <v>0</v>
      </c>
      <c r="AF25" s="206">
        <v>0</v>
      </c>
      <c r="AG25" s="206">
        <v>45.26</v>
      </c>
      <c r="AH25" s="206">
        <v>0</v>
      </c>
      <c r="AI25" s="206">
        <v>52.34</v>
      </c>
      <c r="AJ25" s="206">
        <v>0</v>
      </c>
      <c r="AK25" s="206">
        <v>19.579999999999998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42.43</v>
      </c>
      <c r="J26" s="206">
        <v>0.49</v>
      </c>
      <c r="K26" s="206">
        <v>241.2</v>
      </c>
      <c r="L26" s="206">
        <v>9.44</v>
      </c>
      <c r="M26" s="206">
        <v>2.62</v>
      </c>
      <c r="N26" s="206">
        <v>2.14</v>
      </c>
      <c r="O26" s="206">
        <v>3.02</v>
      </c>
      <c r="P26" s="206">
        <v>1.02</v>
      </c>
      <c r="Q26" s="206">
        <v>6.11</v>
      </c>
      <c r="R26" s="206">
        <v>10.95</v>
      </c>
      <c r="S26" s="206">
        <v>6.44</v>
      </c>
      <c r="T26" s="206">
        <v>0.56000000000000005</v>
      </c>
      <c r="U26" s="206">
        <v>1.67</v>
      </c>
      <c r="V26" s="206">
        <v>7.97</v>
      </c>
      <c r="W26" s="206">
        <v>14.4</v>
      </c>
      <c r="X26" s="206">
        <v>51.02</v>
      </c>
      <c r="Y26" s="206">
        <v>0</v>
      </c>
      <c r="Z26" s="206">
        <v>63.84</v>
      </c>
      <c r="AA26" s="206">
        <v>20.77</v>
      </c>
      <c r="AB26" s="206">
        <v>0</v>
      </c>
      <c r="AC26" s="206">
        <v>0.99</v>
      </c>
      <c r="AD26" s="206">
        <v>12.46</v>
      </c>
      <c r="AE26" s="206">
        <v>0</v>
      </c>
      <c r="AF26" s="206">
        <v>0</v>
      </c>
      <c r="AG26" s="206">
        <v>45.26</v>
      </c>
      <c r="AH26" s="206">
        <v>0</v>
      </c>
      <c r="AI26" s="206">
        <v>52.34</v>
      </c>
      <c r="AJ26" s="206">
        <v>0</v>
      </c>
      <c r="AK26" s="206">
        <v>19.579999999999998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42.43</v>
      </c>
      <c r="J27" s="206">
        <v>0.49</v>
      </c>
      <c r="K27" s="206">
        <v>194.1</v>
      </c>
      <c r="L27" s="206">
        <v>9.44</v>
      </c>
      <c r="M27" s="206">
        <v>2.62</v>
      </c>
      <c r="N27" s="206">
        <v>2.14</v>
      </c>
      <c r="O27" s="206">
        <v>3.02</v>
      </c>
      <c r="P27" s="206">
        <v>1.02</v>
      </c>
      <c r="Q27" s="206">
        <v>3.48</v>
      </c>
      <c r="R27" s="206">
        <v>7.23</v>
      </c>
      <c r="S27" s="206">
        <v>1.35</v>
      </c>
      <c r="T27" s="206">
        <v>0.56000000000000005</v>
      </c>
      <c r="U27" s="206">
        <v>1.67</v>
      </c>
      <c r="V27" s="206">
        <v>3.28</v>
      </c>
      <c r="W27" s="206">
        <v>7.94</v>
      </c>
      <c r="X27" s="206">
        <v>18.53</v>
      </c>
      <c r="Y27" s="206">
        <v>0</v>
      </c>
      <c r="Z27" s="206">
        <v>26.78</v>
      </c>
      <c r="AA27" s="206">
        <v>1.47</v>
      </c>
      <c r="AB27" s="206">
        <v>0</v>
      </c>
      <c r="AC27" s="206">
        <v>0.99</v>
      </c>
      <c r="AD27" s="206">
        <v>12.46</v>
      </c>
      <c r="AE27" s="206">
        <v>0</v>
      </c>
      <c r="AF27" s="206">
        <v>0</v>
      </c>
      <c r="AG27" s="206">
        <v>45.26</v>
      </c>
      <c r="AH27" s="206">
        <v>0</v>
      </c>
      <c r="AI27" s="206">
        <v>52.34</v>
      </c>
      <c r="AJ27" s="206">
        <v>0</v>
      </c>
      <c r="AK27" s="206">
        <v>19.579999999999998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42.43</v>
      </c>
      <c r="J28" s="206">
        <v>0.49</v>
      </c>
      <c r="K28" s="206">
        <v>131.75</v>
      </c>
      <c r="L28" s="206">
        <v>9.44</v>
      </c>
      <c r="M28" s="206">
        <v>2.62</v>
      </c>
      <c r="N28" s="206">
        <v>2.14</v>
      </c>
      <c r="O28" s="206">
        <v>3.02</v>
      </c>
      <c r="P28" s="206">
        <v>1.02</v>
      </c>
      <c r="Q28" s="206">
        <v>0.4</v>
      </c>
      <c r="R28" s="206">
        <v>3.42</v>
      </c>
      <c r="S28" s="206">
        <v>0.48</v>
      </c>
      <c r="T28" s="206">
        <v>0.56000000000000005</v>
      </c>
      <c r="U28" s="206">
        <v>1.67</v>
      </c>
      <c r="V28" s="206">
        <v>0.62</v>
      </c>
      <c r="W28" s="206">
        <v>10.06</v>
      </c>
      <c r="X28" s="206">
        <v>13.97</v>
      </c>
      <c r="Y28" s="206">
        <v>0</v>
      </c>
      <c r="Z28" s="206">
        <v>4.87</v>
      </c>
      <c r="AA28" s="206">
        <v>1.47</v>
      </c>
      <c r="AB28" s="206">
        <v>0</v>
      </c>
      <c r="AC28" s="206">
        <v>3.16</v>
      </c>
      <c r="AD28" s="206">
        <v>12.46</v>
      </c>
      <c r="AE28" s="206">
        <v>0</v>
      </c>
      <c r="AF28" s="206">
        <v>0</v>
      </c>
      <c r="AG28" s="206">
        <v>45.26</v>
      </c>
      <c r="AH28" s="206">
        <v>0</v>
      </c>
      <c r="AI28" s="206">
        <v>52.34</v>
      </c>
      <c r="AJ28" s="206">
        <v>0</v>
      </c>
      <c r="AK28" s="206">
        <v>19.579999999999998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41.94</v>
      </c>
      <c r="J29" s="206">
        <v>0.49</v>
      </c>
      <c r="K29" s="206">
        <v>109.71</v>
      </c>
      <c r="L29" s="206">
        <v>9.44</v>
      </c>
      <c r="M29" s="206">
        <v>2.62</v>
      </c>
      <c r="N29" s="206">
        <v>2.14</v>
      </c>
      <c r="O29" s="206">
        <v>3.02</v>
      </c>
      <c r="P29" s="206">
        <v>1.02</v>
      </c>
      <c r="Q29" s="206">
        <v>0.4</v>
      </c>
      <c r="R29" s="206">
        <v>0.76</v>
      </c>
      <c r="S29" s="206">
        <v>0.48</v>
      </c>
      <c r="T29" s="206">
        <v>0.56000000000000005</v>
      </c>
      <c r="U29" s="206">
        <v>1.67</v>
      </c>
      <c r="V29" s="206">
        <v>0.33</v>
      </c>
      <c r="W29" s="206">
        <v>8.6</v>
      </c>
      <c r="X29" s="206">
        <v>2.71</v>
      </c>
      <c r="Y29" s="206">
        <v>0</v>
      </c>
      <c r="Z29" s="206">
        <v>4.87</v>
      </c>
      <c r="AA29" s="206">
        <v>1.47</v>
      </c>
      <c r="AB29" s="206">
        <v>0</v>
      </c>
      <c r="AC29" s="206">
        <v>0.99</v>
      </c>
      <c r="AD29" s="206">
        <v>12.46</v>
      </c>
      <c r="AE29" s="206">
        <v>0</v>
      </c>
      <c r="AF29" s="206">
        <v>0</v>
      </c>
      <c r="AG29" s="206">
        <v>45.26</v>
      </c>
      <c r="AH29" s="206">
        <v>0</v>
      </c>
      <c r="AI29" s="206">
        <v>52.34</v>
      </c>
      <c r="AJ29" s="206">
        <v>0</v>
      </c>
      <c r="AK29" s="206">
        <v>24.26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41.94</v>
      </c>
      <c r="J30" s="206">
        <v>0.49</v>
      </c>
      <c r="K30" s="206">
        <v>80.97</v>
      </c>
      <c r="L30" s="206">
        <v>9.44</v>
      </c>
      <c r="M30" s="206">
        <v>2.62</v>
      </c>
      <c r="N30" s="206">
        <v>2.14</v>
      </c>
      <c r="O30" s="206">
        <v>3.02</v>
      </c>
      <c r="P30" s="206">
        <v>1.02</v>
      </c>
      <c r="Q30" s="206">
        <v>0.4</v>
      </c>
      <c r="R30" s="206">
        <v>0.76</v>
      </c>
      <c r="S30" s="206">
        <v>0.48</v>
      </c>
      <c r="T30" s="206">
        <v>0.56000000000000005</v>
      </c>
      <c r="U30" s="206">
        <v>1.67</v>
      </c>
      <c r="V30" s="206">
        <v>0.33</v>
      </c>
      <c r="W30" s="206">
        <v>8.6</v>
      </c>
      <c r="X30" s="206">
        <v>2.71</v>
      </c>
      <c r="Y30" s="206">
        <v>0</v>
      </c>
      <c r="Z30" s="206">
        <v>4.87</v>
      </c>
      <c r="AA30" s="206">
        <v>1.47</v>
      </c>
      <c r="AB30" s="206">
        <v>0</v>
      </c>
      <c r="AC30" s="206">
        <v>0.99</v>
      </c>
      <c r="AD30" s="206">
        <v>12.46</v>
      </c>
      <c r="AE30" s="206">
        <v>0</v>
      </c>
      <c r="AF30" s="206">
        <v>0</v>
      </c>
      <c r="AG30" s="206">
        <v>45.26</v>
      </c>
      <c r="AH30" s="206">
        <v>0</v>
      </c>
      <c r="AI30" s="206">
        <v>52.34</v>
      </c>
      <c r="AJ30" s="206">
        <v>0</v>
      </c>
      <c r="AK30" s="206">
        <v>24.26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41.94</v>
      </c>
      <c r="J31" s="206">
        <v>0.49</v>
      </c>
      <c r="K31" s="206">
        <v>89.59</v>
      </c>
      <c r="L31" s="206">
        <v>9.44</v>
      </c>
      <c r="M31" s="206">
        <v>2.62</v>
      </c>
      <c r="N31" s="206">
        <v>2.14</v>
      </c>
      <c r="O31" s="206">
        <v>3.02</v>
      </c>
      <c r="P31" s="206">
        <v>1.02</v>
      </c>
      <c r="Q31" s="206">
        <v>0.4</v>
      </c>
      <c r="R31" s="206">
        <v>0.76</v>
      </c>
      <c r="S31" s="206">
        <v>0.48</v>
      </c>
      <c r="T31" s="206">
        <v>0.56000000000000005</v>
      </c>
      <c r="U31" s="206">
        <v>1.67</v>
      </c>
      <c r="V31" s="206">
        <v>0.33</v>
      </c>
      <c r="W31" s="206">
        <v>10.06</v>
      </c>
      <c r="X31" s="206">
        <v>13.96</v>
      </c>
      <c r="Y31" s="206">
        <v>0</v>
      </c>
      <c r="Z31" s="206">
        <v>4.87</v>
      </c>
      <c r="AA31" s="206">
        <v>1.47</v>
      </c>
      <c r="AB31" s="206">
        <v>0</v>
      </c>
      <c r="AC31" s="206">
        <v>0.99</v>
      </c>
      <c r="AD31" s="206">
        <v>12.46</v>
      </c>
      <c r="AE31" s="206">
        <v>0</v>
      </c>
      <c r="AF31" s="206">
        <v>0</v>
      </c>
      <c r="AG31" s="206">
        <v>45.26</v>
      </c>
      <c r="AH31" s="206">
        <v>0</v>
      </c>
      <c r="AI31" s="206">
        <v>52.34</v>
      </c>
      <c r="AJ31" s="206">
        <v>0</v>
      </c>
      <c r="AK31" s="206">
        <v>24.26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41.94</v>
      </c>
      <c r="J32" s="206">
        <v>0.49</v>
      </c>
      <c r="K32" s="206">
        <v>57.01</v>
      </c>
      <c r="L32" s="206">
        <v>9.44</v>
      </c>
      <c r="M32" s="206">
        <v>2.62</v>
      </c>
      <c r="N32" s="206">
        <v>2.14</v>
      </c>
      <c r="O32" s="206">
        <v>3.02</v>
      </c>
      <c r="P32" s="206">
        <v>1.02</v>
      </c>
      <c r="Q32" s="206">
        <v>0.4</v>
      </c>
      <c r="R32" s="206">
        <v>0.76</v>
      </c>
      <c r="S32" s="206">
        <v>0.48</v>
      </c>
      <c r="T32" s="206">
        <v>0.56000000000000005</v>
      </c>
      <c r="U32" s="206">
        <v>1.67</v>
      </c>
      <c r="V32" s="206">
        <v>0.33</v>
      </c>
      <c r="W32" s="206">
        <v>10.06</v>
      </c>
      <c r="X32" s="206">
        <v>13.96</v>
      </c>
      <c r="Y32" s="206">
        <v>0</v>
      </c>
      <c r="Z32" s="206">
        <v>4.87</v>
      </c>
      <c r="AA32" s="206">
        <v>1.47</v>
      </c>
      <c r="AB32" s="206">
        <v>0</v>
      </c>
      <c r="AC32" s="206">
        <v>0.99</v>
      </c>
      <c r="AD32" s="206">
        <v>12.46</v>
      </c>
      <c r="AE32" s="206">
        <v>0</v>
      </c>
      <c r="AF32" s="206">
        <v>0</v>
      </c>
      <c r="AG32" s="206">
        <v>45.26</v>
      </c>
      <c r="AH32" s="206">
        <v>0</v>
      </c>
      <c r="AI32" s="206">
        <v>52.34</v>
      </c>
      <c r="AJ32" s="206">
        <v>0</v>
      </c>
      <c r="AK32" s="206">
        <v>24.26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41.94</v>
      </c>
      <c r="J33" s="206">
        <v>0.49</v>
      </c>
      <c r="K33" s="206">
        <v>21.37</v>
      </c>
      <c r="L33" s="206">
        <v>9.44</v>
      </c>
      <c r="M33" s="206">
        <v>2.62</v>
      </c>
      <c r="N33" s="206">
        <v>2.14</v>
      </c>
      <c r="O33" s="206">
        <v>3.02</v>
      </c>
      <c r="P33" s="206">
        <v>1.02</v>
      </c>
      <c r="Q33" s="206">
        <v>0.4</v>
      </c>
      <c r="R33" s="206">
        <v>0.76</v>
      </c>
      <c r="S33" s="206">
        <v>0.48</v>
      </c>
      <c r="T33" s="206">
        <v>0.56000000000000005</v>
      </c>
      <c r="U33" s="206">
        <v>1.67</v>
      </c>
      <c r="V33" s="206">
        <v>0.33</v>
      </c>
      <c r="W33" s="206">
        <v>10.210000000000001</v>
      </c>
      <c r="X33" s="206">
        <v>23.4</v>
      </c>
      <c r="Y33" s="206">
        <v>0</v>
      </c>
      <c r="Z33" s="206">
        <v>4.87</v>
      </c>
      <c r="AA33" s="206">
        <v>1.47</v>
      </c>
      <c r="AB33" s="206">
        <v>0</v>
      </c>
      <c r="AC33" s="206">
        <v>0.99</v>
      </c>
      <c r="AD33" s="206">
        <v>12.46</v>
      </c>
      <c r="AE33" s="206">
        <v>0</v>
      </c>
      <c r="AF33" s="206">
        <v>0</v>
      </c>
      <c r="AG33" s="206">
        <v>45.26</v>
      </c>
      <c r="AH33" s="206">
        <v>0</v>
      </c>
      <c r="AI33" s="206">
        <v>52.34</v>
      </c>
      <c r="AJ33" s="206">
        <v>0</v>
      </c>
      <c r="AK33" s="206">
        <v>24.26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41.94</v>
      </c>
      <c r="J34" s="206">
        <v>0.49</v>
      </c>
      <c r="K34" s="206">
        <v>35.93</v>
      </c>
      <c r="L34" s="206">
        <v>9.44</v>
      </c>
      <c r="M34" s="206">
        <v>2.62</v>
      </c>
      <c r="N34" s="206">
        <v>2.14</v>
      </c>
      <c r="O34" s="206">
        <v>3.02</v>
      </c>
      <c r="P34" s="206">
        <v>1.02</v>
      </c>
      <c r="Q34" s="206">
        <v>0.4</v>
      </c>
      <c r="R34" s="206">
        <v>0.76</v>
      </c>
      <c r="S34" s="206">
        <v>0.48</v>
      </c>
      <c r="T34" s="206">
        <v>0.56000000000000005</v>
      </c>
      <c r="U34" s="206">
        <v>1.67</v>
      </c>
      <c r="V34" s="206">
        <v>0.33</v>
      </c>
      <c r="W34" s="206">
        <v>10.210000000000001</v>
      </c>
      <c r="X34" s="206">
        <v>23.4</v>
      </c>
      <c r="Y34" s="206">
        <v>0</v>
      </c>
      <c r="Z34" s="206">
        <v>4.87</v>
      </c>
      <c r="AA34" s="206">
        <v>1.47</v>
      </c>
      <c r="AB34" s="206">
        <v>0</v>
      </c>
      <c r="AC34" s="206">
        <v>0.99</v>
      </c>
      <c r="AD34" s="206">
        <v>12.46</v>
      </c>
      <c r="AE34" s="206">
        <v>0</v>
      </c>
      <c r="AF34" s="206">
        <v>0</v>
      </c>
      <c r="AG34" s="206">
        <v>45.26</v>
      </c>
      <c r="AH34" s="206">
        <v>0</v>
      </c>
      <c r="AI34" s="206">
        <v>52.34</v>
      </c>
      <c r="AJ34" s="206">
        <v>0</v>
      </c>
      <c r="AK34" s="206">
        <v>24.26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41.94</v>
      </c>
      <c r="J35" s="206">
        <v>0.49</v>
      </c>
      <c r="K35" s="206">
        <v>21.37</v>
      </c>
      <c r="L35" s="206">
        <v>9.44</v>
      </c>
      <c r="M35" s="206">
        <v>2.62</v>
      </c>
      <c r="N35" s="206">
        <v>2.14</v>
      </c>
      <c r="O35" s="206">
        <v>3.02</v>
      </c>
      <c r="P35" s="206">
        <v>1.02</v>
      </c>
      <c r="Q35" s="206">
        <v>0.4</v>
      </c>
      <c r="R35" s="206">
        <v>0.76</v>
      </c>
      <c r="S35" s="206">
        <v>0.48</v>
      </c>
      <c r="T35" s="206">
        <v>0.56000000000000005</v>
      </c>
      <c r="U35" s="206">
        <v>1.96</v>
      </c>
      <c r="V35" s="206">
        <v>0.33</v>
      </c>
      <c r="W35" s="206">
        <v>6.66</v>
      </c>
      <c r="X35" s="206">
        <v>23.4</v>
      </c>
      <c r="Y35" s="206">
        <v>0</v>
      </c>
      <c r="Z35" s="206">
        <v>4.87</v>
      </c>
      <c r="AA35" s="206">
        <v>1.47</v>
      </c>
      <c r="AB35" s="206">
        <v>0</v>
      </c>
      <c r="AC35" s="206">
        <v>0.99</v>
      </c>
      <c r="AD35" s="206">
        <v>12.46</v>
      </c>
      <c r="AE35" s="206">
        <v>0</v>
      </c>
      <c r="AF35" s="206">
        <v>0</v>
      </c>
      <c r="AG35" s="206">
        <v>45.26</v>
      </c>
      <c r="AH35" s="206">
        <v>0</v>
      </c>
      <c r="AI35" s="206">
        <v>52.34</v>
      </c>
      <c r="AJ35" s="206">
        <v>0</v>
      </c>
      <c r="AK35" s="206">
        <v>19.579999999999998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41.46</v>
      </c>
      <c r="J36" s="206">
        <v>0.49</v>
      </c>
      <c r="K36" s="206">
        <v>42.95</v>
      </c>
      <c r="L36" s="206">
        <v>9.44</v>
      </c>
      <c r="M36" s="206">
        <v>2.62</v>
      </c>
      <c r="N36" s="206">
        <v>2.14</v>
      </c>
      <c r="O36" s="206">
        <v>3.02</v>
      </c>
      <c r="P36" s="206">
        <v>1.02</v>
      </c>
      <c r="Q36" s="206">
        <v>0.4</v>
      </c>
      <c r="R36" s="206">
        <v>0.76</v>
      </c>
      <c r="S36" s="206">
        <v>0.48</v>
      </c>
      <c r="T36" s="206">
        <v>0.56000000000000005</v>
      </c>
      <c r="U36" s="206">
        <v>1.72</v>
      </c>
      <c r="V36" s="206">
        <v>0.33</v>
      </c>
      <c r="W36" s="206">
        <v>6.66</v>
      </c>
      <c r="X36" s="206">
        <v>23.4</v>
      </c>
      <c r="Y36" s="206">
        <v>0</v>
      </c>
      <c r="Z36" s="206">
        <v>4.87</v>
      </c>
      <c r="AA36" s="206">
        <v>1.47</v>
      </c>
      <c r="AB36" s="206">
        <v>0</v>
      </c>
      <c r="AC36" s="206">
        <v>0.99</v>
      </c>
      <c r="AD36" s="206">
        <v>12.46</v>
      </c>
      <c r="AE36" s="206">
        <v>0</v>
      </c>
      <c r="AF36" s="206">
        <v>0</v>
      </c>
      <c r="AG36" s="206">
        <v>45.26</v>
      </c>
      <c r="AH36" s="206">
        <v>0</v>
      </c>
      <c r="AI36" s="206">
        <v>52.34</v>
      </c>
      <c r="AJ36" s="206">
        <v>0</v>
      </c>
      <c r="AK36" s="206">
        <v>19.579999999999998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41.46</v>
      </c>
      <c r="J37" s="206">
        <v>0.49</v>
      </c>
      <c r="K37" s="206">
        <v>94.69</v>
      </c>
      <c r="L37" s="206">
        <v>9.44</v>
      </c>
      <c r="M37" s="206">
        <v>2.62</v>
      </c>
      <c r="N37" s="206">
        <v>2.14</v>
      </c>
      <c r="O37" s="206">
        <v>3.02</v>
      </c>
      <c r="P37" s="206">
        <v>1.02</v>
      </c>
      <c r="Q37" s="206">
        <v>0.4</v>
      </c>
      <c r="R37" s="206">
        <v>0.76</v>
      </c>
      <c r="S37" s="206">
        <v>0.48</v>
      </c>
      <c r="T37" s="206">
        <v>0.56000000000000005</v>
      </c>
      <c r="U37" s="206">
        <v>1.72</v>
      </c>
      <c r="V37" s="206">
        <v>0.33</v>
      </c>
      <c r="W37" s="206">
        <v>6.61</v>
      </c>
      <c r="X37" s="206">
        <v>13.33</v>
      </c>
      <c r="Y37" s="206">
        <v>0</v>
      </c>
      <c r="Z37" s="206">
        <v>4.87</v>
      </c>
      <c r="AA37" s="206">
        <v>1.47</v>
      </c>
      <c r="AB37" s="206">
        <v>0</v>
      </c>
      <c r="AC37" s="206">
        <v>0.99</v>
      </c>
      <c r="AD37" s="206">
        <v>12.46</v>
      </c>
      <c r="AE37" s="206">
        <v>0</v>
      </c>
      <c r="AF37" s="206">
        <v>0</v>
      </c>
      <c r="AG37" s="206">
        <v>45.26</v>
      </c>
      <c r="AH37" s="206">
        <v>0</v>
      </c>
      <c r="AI37" s="206">
        <v>52.34</v>
      </c>
      <c r="AJ37" s="206">
        <v>0</v>
      </c>
      <c r="AK37" s="206">
        <v>19.579999999999998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41.46</v>
      </c>
      <c r="J38" s="206">
        <v>0.49</v>
      </c>
      <c r="K38" s="206">
        <v>71.28</v>
      </c>
      <c r="L38" s="206">
        <v>9.44</v>
      </c>
      <c r="M38" s="206">
        <v>2.62</v>
      </c>
      <c r="N38" s="206">
        <v>2.14</v>
      </c>
      <c r="O38" s="206">
        <v>3.02</v>
      </c>
      <c r="P38" s="206">
        <v>1.02</v>
      </c>
      <c r="Q38" s="206">
        <v>0.4</v>
      </c>
      <c r="R38" s="206">
        <v>0.76</v>
      </c>
      <c r="S38" s="206">
        <v>0.48</v>
      </c>
      <c r="T38" s="206">
        <v>0.56000000000000005</v>
      </c>
      <c r="U38" s="206">
        <v>1.72</v>
      </c>
      <c r="V38" s="206">
        <v>0.33</v>
      </c>
      <c r="W38" s="206">
        <v>6.61</v>
      </c>
      <c r="X38" s="206">
        <v>13.33</v>
      </c>
      <c r="Y38" s="206">
        <v>0</v>
      </c>
      <c r="Z38" s="206">
        <v>4.87</v>
      </c>
      <c r="AA38" s="206">
        <v>1.47</v>
      </c>
      <c r="AB38" s="206">
        <v>0</v>
      </c>
      <c r="AC38" s="206">
        <v>0.99</v>
      </c>
      <c r="AD38" s="206">
        <v>12.46</v>
      </c>
      <c r="AE38" s="206">
        <v>0</v>
      </c>
      <c r="AF38" s="206">
        <v>0</v>
      </c>
      <c r="AG38" s="206">
        <v>45.26</v>
      </c>
      <c r="AH38" s="206">
        <v>0</v>
      </c>
      <c r="AI38" s="206">
        <v>52.34</v>
      </c>
      <c r="AJ38" s="206">
        <v>0</v>
      </c>
      <c r="AK38" s="206">
        <v>19.579999999999998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41.46</v>
      </c>
      <c r="J39" s="206">
        <v>0.49</v>
      </c>
      <c r="K39" s="206">
        <v>95.92</v>
      </c>
      <c r="L39" s="206">
        <v>9.44</v>
      </c>
      <c r="M39" s="206">
        <v>2.62</v>
      </c>
      <c r="N39" s="206">
        <v>2.14</v>
      </c>
      <c r="O39" s="206">
        <v>3.02</v>
      </c>
      <c r="P39" s="206">
        <v>1.02</v>
      </c>
      <c r="Q39" s="206">
        <v>0.4</v>
      </c>
      <c r="R39" s="206">
        <v>0.76</v>
      </c>
      <c r="S39" s="206">
        <v>0.48</v>
      </c>
      <c r="T39" s="206">
        <v>0.56000000000000005</v>
      </c>
      <c r="U39" s="206">
        <v>1.72</v>
      </c>
      <c r="V39" s="206">
        <v>0.33</v>
      </c>
      <c r="W39" s="206">
        <v>6.61</v>
      </c>
      <c r="X39" s="206">
        <v>13.33</v>
      </c>
      <c r="Y39" s="206">
        <v>0</v>
      </c>
      <c r="Z39" s="206">
        <v>4.87</v>
      </c>
      <c r="AA39" s="206">
        <v>1.1000000000000001</v>
      </c>
      <c r="AB39" s="206">
        <v>0</v>
      </c>
      <c r="AC39" s="206">
        <v>1.82</v>
      </c>
      <c r="AD39" s="206">
        <v>12.46</v>
      </c>
      <c r="AE39" s="206">
        <v>0</v>
      </c>
      <c r="AF39" s="206">
        <v>0</v>
      </c>
      <c r="AG39" s="206">
        <v>45.26</v>
      </c>
      <c r="AH39" s="206">
        <v>0</v>
      </c>
      <c r="AI39" s="206">
        <v>52.34</v>
      </c>
      <c r="AJ39" s="206">
        <v>0</v>
      </c>
      <c r="AK39" s="206">
        <v>19.579999999999998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41.46</v>
      </c>
      <c r="J40" s="206">
        <v>0.49</v>
      </c>
      <c r="K40" s="206">
        <v>97.36</v>
      </c>
      <c r="L40" s="206">
        <v>9.44</v>
      </c>
      <c r="M40" s="206">
        <v>2.62</v>
      </c>
      <c r="N40" s="206">
        <v>2.14</v>
      </c>
      <c r="O40" s="206">
        <v>3.02</v>
      </c>
      <c r="P40" s="206">
        <v>1.02</v>
      </c>
      <c r="Q40" s="206">
        <v>0.4</v>
      </c>
      <c r="R40" s="206">
        <v>0.76</v>
      </c>
      <c r="S40" s="206">
        <v>0.48</v>
      </c>
      <c r="T40" s="206">
        <v>0.56000000000000005</v>
      </c>
      <c r="U40" s="206">
        <v>1.72</v>
      </c>
      <c r="V40" s="206">
        <v>0.33</v>
      </c>
      <c r="W40" s="206">
        <v>6.61</v>
      </c>
      <c r="X40" s="206">
        <v>22.77</v>
      </c>
      <c r="Y40" s="206">
        <v>0</v>
      </c>
      <c r="Z40" s="206">
        <v>4.87</v>
      </c>
      <c r="AA40" s="206">
        <v>1.1000000000000001</v>
      </c>
      <c r="AB40" s="206">
        <v>0</v>
      </c>
      <c r="AC40" s="206">
        <v>1.82</v>
      </c>
      <c r="AD40" s="206">
        <v>12.46</v>
      </c>
      <c r="AE40" s="206">
        <v>0</v>
      </c>
      <c r="AF40" s="206">
        <v>0</v>
      </c>
      <c r="AG40" s="206">
        <v>45.26</v>
      </c>
      <c r="AH40" s="206">
        <v>0</v>
      </c>
      <c r="AI40" s="206">
        <v>52.34</v>
      </c>
      <c r="AJ40" s="206">
        <v>0</v>
      </c>
      <c r="AK40" s="206">
        <v>19.579999999999998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41.46</v>
      </c>
      <c r="J41" s="206">
        <v>0.49</v>
      </c>
      <c r="K41" s="206">
        <v>93.69</v>
      </c>
      <c r="L41" s="206">
        <v>9.44</v>
      </c>
      <c r="M41" s="206">
        <v>2.62</v>
      </c>
      <c r="N41" s="206">
        <v>2.14</v>
      </c>
      <c r="O41" s="206">
        <v>3.02</v>
      </c>
      <c r="P41" s="206">
        <v>1.02</v>
      </c>
      <c r="Q41" s="206">
        <v>0.4</v>
      </c>
      <c r="R41" s="206">
        <v>0.76</v>
      </c>
      <c r="S41" s="206">
        <v>0.48</v>
      </c>
      <c r="T41" s="206">
        <v>0.56000000000000005</v>
      </c>
      <c r="U41" s="206">
        <v>1.76</v>
      </c>
      <c r="V41" s="206">
        <v>0.33</v>
      </c>
      <c r="W41" s="206">
        <v>6.61</v>
      </c>
      <c r="X41" s="206">
        <v>22.77</v>
      </c>
      <c r="Y41" s="206">
        <v>0</v>
      </c>
      <c r="Z41" s="206">
        <v>4.87</v>
      </c>
      <c r="AA41" s="206">
        <v>1.1000000000000001</v>
      </c>
      <c r="AB41" s="206">
        <v>0</v>
      </c>
      <c r="AC41" s="206">
        <v>1.82</v>
      </c>
      <c r="AD41" s="206">
        <v>12.46</v>
      </c>
      <c r="AE41" s="206">
        <v>0</v>
      </c>
      <c r="AF41" s="206">
        <v>0</v>
      </c>
      <c r="AG41" s="206">
        <v>45.26</v>
      </c>
      <c r="AH41" s="206">
        <v>0</v>
      </c>
      <c r="AI41" s="206">
        <v>52.34</v>
      </c>
      <c r="AJ41" s="206">
        <v>0</v>
      </c>
      <c r="AK41" s="206">
        <v>17.36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41.46</v>
      </c>
      <c r="J42" s="206">
        <v>0.49</v>
      </c>
      <c r="K42" s="206">
        <v>104.1</v>
      </c>
      <c r="L42" s="206">
        <v>9.44</v>
      </c>
      <c r="M42" s="206">
        <v>2.62</v>
      </c>
      <c r="N42" s="206">
        <v>2.14</v>
      </c>
      <c r="O42" s="206">
        <v>3.02</v>
      </c>
      <c r="P42" s="206">
        <v>1.02</v>
      </c>
      <c r="Q42" s="206">
        <v>0.4</v>
      </c>
      <c r="R42" s="206">
        <v>0.76</v>
      </c>
      <c r="S42" s="206">
        <v>0.48</v>
      </c>
      <c r="T42" s="206">
        <v>0.56000000000000005</v>
      </c>
      <c r="U42" s="206">
        <v>1.73</v>
      </c>
      <c r="V42" s="206">
        <v>0.33</v>
      </c>
      <c r="W42" s="206">
        <v>6.61</v>
      </c>
      <c r="X42" s="206">
        <v>22.77</v>
      </c>
      <c r="Y42" s="206">
        <v>0</v>
      </c>
      <c r="Z42" s="206">
        <v>4.87</v>
      </c>
      <c r="AA42" s="206">
        <v>1.1000000000000001</v>
      </c>
      <c r="AB42" s="206">
        <v>0</v>
      </c>
      <c r="AC42" s="206">
        <v>3.87</v>
      </c>
      <c r="AD42" s="206">
        <v>12.46</v>
      </c>
      <c r="AE42" s="206">
        <v>0</v>
      </c>
      <c r="AF42" s="206">
        <v>0</v>
      </c>
      <c r="AG42" s="206">
        <v>45.26</v>
      </c>
      <c r="AH42" s="206">
        <v>0</v>
      </c>
      <c r="AI42" s="206">
        <v>52.34</v>
      </c>
      <c r="AJ42" s="206">
        <v>0</v>
      </c>
      <c r="AK42" s="206">
        <v>17.36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41.46</v>
      </c>
      <c r="J43" s="206">
        <v>0.49</v>
      </c>
      <c r="K43" s="206">
        <v>80.84</v>
      </c>
      <c r="L43" s="206">
        <v>9.44</v>
      </c>
      <c r="M43" s="206">
        <v>2.62</v>
      </c>
      <c r="N43" s="206">
        <v>2.14</v>
      </c>
      <c r="O43" s="206">
        <v>3.02</v>
      </c>
      <c r="P43" s="206">
        <v>1.02</v>
      </c>
      <c r="Q43" s="206">
        <v>0.4</v>
      </c>
      <c r="R43" s="206">
        <v>0.76</v>
      </c>
      <c r="S43" s="206">
        <v>0.48</v>
      </c>
      <c r="T43" s="206">
        <v>0.56000000000000005</v>
      </c>
      <c r="U43" s="206">
        <v>1.73</v>
      </c>
      <c r="V43" s="206">
        <v>0.33</v>
      </c>
      <c r="W43" s="206">
        <v>6.61</v>
      </c>
      <c r="X43" s="206">
        <v>22.77</v>
      </c>
      <c r="Y43" s="206">
        <v>0</v>
      </c>
      <c r="Z43" s="206">
        <v>4.87</v>
      </c>
      <c r="AA43" s="206">
        <v>1.1000000000000001</v>
      </c>
      <c r="AB43" s="206">
        <v>0</v>
      </c>
      <c r="AC43" s="206">
        <v>2.59</v>
      </c>
      <c r="AD43" s="206">
        <v>12.46</v>
      </c>
      <c r="AE43" s="206">
        <v>0</v>
      </c>
      <c r="AF43" s="206">
        <v>0</v>
      </c>
      <c r="AG43" s="206">
        <v>45.26</v>
      </c>
      <c r="AH43" s="206">
        <v>0</v>
      </c>
      <c r="AI43" s="206">
        <v>52.34</v>
      </c>
      <c r="AJ43" s="206">
        <v>0</v>
      </c>
      <c r="AK43" s="206">
        <v>17.36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41.46</v>
      </c>
      <c r="J44" s="206">
        <v>0.49</v>
      </c>
      <c r="K44" s="206">
        <v>105.09</v>
      </c>
      <c r="L44" s="206">
        <v>9.44</v>
      </c>
      <c r="M44" s="206">
        <v>2.62</v>
      </c>
      <c r="N44" s="206">
        <v>2.14</v>
      </c>
      <c r="O44" s="206">
        <v>3.02</v>
      </c>
      <c r="P44" s="206">
        <v>1.02</v>
      </c>
      <c r="Q44" s="206">
        <v>0.4</v>
      </c>
      <c r="R44" s="206">
        <v>0.76</v>
      </c>
      <c r="S44" s="206">
        <v>0.48</v>
      </c>
      <c r="T44" s="206">
        <v>0.56000000000000005</v>
      </c>
      <c r="U44" s="206">
        <v>1.73</v>
      </c>
      <c r="V44" s="206">
        <v>0.33</v>
      </c>
      <c r="W44" s="206">
        <v>6.61</v>
      </c>
      <c r="X44" s="206">
        <v>13.33</v>
      </c>
      <c r="Y44" s="206">
        <v>0</v>
      </c>
      <c r="Z44" s="206">
        <v>4.87</v>
      </c>
      <c r="AA44" s="206">
        <v>1.1000000000000001</v>
      </c>
      <c r="AB44" s="206">
        <v>0</v>
      </c>
      <c r="AC44" s="206">
        <v>2.59</v>
      </c>
      <c r="AD44" s="206">
        <v>12.46</v>
      </c>
      <c r="AE44" s="206">
        <v>0</v>
      </c>
      <c r="AF44" s="206">
        <v>0</v>
      </c>
      <c r="AG44" s="206">
        <v>45.26</v>
      </c>
      <c r="AH44" s="206">
        <v>0</v>
      </c>
      <c r="AI44" s="206">
        <v>52.34</v>
      </c>
      <c r="AJ44" s="206">
        <v>0</v>
      </c>
      <c r="AK44" s="206">
        <v>17.36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41.46</v>
      </c>
      <c r="J45" s="206">
        <v>0.49</v>
      </c>
      <c r="K45" s="206">
        <v>129.47999999999999</v>
      </c>
      <c r="L45" s="206">
        <v>9.44</v>
      </c>
      <c r="M45" s="206">
        <v>2.62</v>
      </c>
      <c r="N45" s="206">
        <v>2.14</v>
      </c>
      <c r="O45" s="206">
        <v>3.02</v>
      </c>
      <c r="P45" s="206">
        <v>1.02</v>
      </c>
      <c r="Q45" s="206">
        <v>0.4</v>
      </c>
      <c r="R45" s="206">
        <v>0.76</v>
      </c>
      <c r="S45" s="206">
        <v>0.48</v>
      </c>
      <c r="T45" s="206">
        <v>0.56000000000000005</v>
      </c>
      <c r="U45" s="206">
        <v>1.73</v>
      </c>
      <c r="V45" s="206">
        <v>0.33</v>
      </c>
      <c r="W45" s="206">
        <v>6.61</v>
      </c>
      <c r="X45" s="206">
        <v>10.4</v>
      </c>
      <c r="Y45" s="206">
        <v>0</v>
      </c>
      <c r="Z45" s="206">
        <v>4.87</v>
      </c>
      <c r="AA45" s="206">
        <v>1.1000000000000001</v>
      </c>
      <c r="AB45" s="206">
        <v>0</v>
      </c>
      <c r="AC45" s="206">
        <v>2.59</v>
      </c>
      <c r="AD45" s="206">
        <v>12.46</v>
      </c>
      <c r="AE45" s="206">
        <v>0</v>
      </c>
      <c r="AF45" s="206">
        <v>0</v>
      </c>
      <c r="AG45" s="206">
        <v>45.26</v>
      </c>
      <c r="AH45" s="206">
        <v>0</v>
      </c>
      <c r="AI45" s="206">
        <v>52.34</v>
      </c>
      <c r="AJ45" s="206">
        <v>0</v>
      </c>
      <c r="AK45" s="206">
        <v>15.59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41.46</v>
      </c>
      <c r="J46" s="206">
        <v>0.49</v>
      </c>
      <c r="K46" s="206">
        <v>157.22</v>
      </c>
      <c r="L46" s="206">
        <v>9.44</v>
      </c>
      <c r="M46" s="206">
        <v>2.62</v>
      </c>
      <c r="N46" s="206">
        <v>2.14</v>
      </c>
      <c r="O46" s="206">
        <v>3.02</v>
      </c>
      <c r="P46" s="206">
        <v>1.02</v>
      </c>
      <c r="Q46" s="206">
        <v>0.4</v>
      </c>
      <c r="R46" s="206">
        <v>0.76</v>
      </c>
      <c r="S46" s="206">
        <v>0.48</v>
      </c>
      <c r="T46" s="206">
        <v>0.56000000000000005</v>
      </c>
      <c r="U46" s="206">
        <v>1.73</v>
      </c>
      <c r="V46" s="206">
        <v>0.33</v>
      </c>
      <c r="W46" s="206">
        <v>6.61</v>
      </c>
      <c r="X46" s="206">
        <v>10.4</v>
      </c>
      <c r="Y46" s="206">
        <v>0</v>
      </c>
      <c r="Z46" s="206">
        <v>4.87</v>
      </c>
      <c r="AA46" s="206">
        <v>1.1000000000000001</v>
      </c>
      <c r="AB46" s="206">
        <v>0</v>
      </c>
      <c r="AC46" s="206">
        <v>2.59</v>
      </c>
      <c r="AD46" s="206">
        <v>12.46</v>
      </c>
      <c r="AE46" s="206">
        <v>0</v>
      </c>
      <c r="AF46" s="206">
        <v>0</v>
      </c>
      <c r="AG46" s="206">
        <v>45.26</v>
      </c>
      <c r="AH46" s="206">
        <v>0</v>
      </c>
      <c r="AI46" s="206">
        <v>52.34</v>
      </c>
      <c r="AJ46" s="206">
        <v>0</v>
      </c>
      <c r="AK46" s="206">
        <v>15.59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41.46</v>
      </c>
      <c r="J47" s="206">
        <v>0.49</v>
      </c>
      <c r="K47" s="206">
        <v>126.96</v>
      </c>
      <c r="L47" s="206">
        <v>9.44</v>
      </c>
      <c r="M47" s="206">
        <v>2.62</v>
      </c>
      <c r="N47" s="206">
        <v>2.14</v>
      </c>
      <c r="O47" s="206">
        <v>3.02</v>
      </c>
      <c r="P47" s="206">
        <v>1.02</v>
      </c>
      <c r="Q47" s="206">
        <v>0.4</v>
      </c>
      <c r="R47" s="206">
        <v>0.76</v>
      </c>
      <c r="S47" s="206">
        <v>0.48</v>
      </c>
      <c r="T47" s="206">
        <v>0.56000000000000005</v>
      </c>
      <c r="U47" s="206">
        <v>1.73</v>
      </c>
      <c r="V47" s="206">
        <v>0.22</v>
      </c>
      <c r="W47" s="206">
        <v>6.61</v>
      </c>
      <c r="X47" s="206">
        <v>2.71</v>
      </c>
      <c r="Y47" s="206">
        <v>0</v>
      </c>
      <c r="Z47" s="206">
        <v>4.87</v>
      </c>
      <c r="AA47" s="206">
        <v>1.1000000000000001</v>
      </c>
      <c r="AB47" s="206">
        <v>0</v>
      </c>
      <c r="AC47" s="206">
        <v>2.59</v>
      </c>
      <c r="AD47" s="206">
        <v>12.46</v>
      </c>
      <c r="AE47" s="206">
        <v>0</v>
      </c>
      <c r="AF47" s="206">
        <v>0</v>
      </c>
      <c r="AG47" s="206">
        <v>45.26</v>
      </c>
      <c r="AH47" s="206">
        <v>0</v>
      </c>
      <c r="AI47" s="206">
        <v>52.34</v>
      </c>
      <c r="AJ47" s="206">
        <v>0</v>
      </c>
      <c r="AK47" s="206">
        <v>15.59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41.46</v>
      </c>
      <c r="J48" s="206">
        <v>0.49</v>
      </c>
      <c r="K48" s="206">
        <v>22.67</v>
      </c>
      <c r="L48" s="206">
        <v>9.44</v>
      </c>
      <c r="M48" s="206">
        <v>2.62</v>
      </c>
      <c r="N48" s="206">
        <v>2.14</v>
      </c>
      <c r="O48" s="206">
        <v>3.02</v>
      </c>
      <c r="P48" s="206">
        <v>1.02</v>
      </c>
      <c r="Q48" s="206">
        <v>0.4</v>
      </c>
      <c r="R48" s="206">
        <v>0.76</v>
      </c>
      <c r="S48" s="206">
        <v>0.48</v>
      </c>
      <c r="T48" s="206">
        <v>0.56000000000000005</v>
      </c>
      <c r="U48" s="206">
        <v>1.73</v>
      </c>
      <c r="V48" s="206">
        <v>0.22</v>
      </c>
      <c r="W48" s="206">
        <v>6.61</v>
      </c>
      <c r="X48" s="206">
        <v>2.71</v>
      </c>
      <c r="Y48" s="206">
        <v>0</v>
      </c>
      <c r="Z48" s="206">
        <v>4.87</v>
      </c>
      <c r="AA48" s="206">
        <v>1.1000000000000001</v>
      </c>
      <c r="AB48" s="206">
        <v>0</v>
      </c>
      <c r="AC48" s="206">
        <v>2.59</v>
      </c>
      <c r="AD48" s="206">
        <v>12.46</v>
      </c>
      <c r="AE48" s="206">
        <v>0</v>
      </c>
      <c r="AF48" s="206">
        <v>0</v>
      </c>
      <c r="AG48" s="206">
        <v>45.26</v>
      </c>
      <c r="AH48" s="206">
        <v>0</v>
      </c>
      <c r="AI48" s="206">
        <v>52.34</v>
      </c>
      <c r="AJ48" s="206">
        <v>0</v>
      </c>
      <c r="AK48" s="206">
        <v>15.59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41.46</v>
      </c>
      <c r="J49" s="206">
        <v>0.49</v>
      </c>
      <c r="K49" s="206">
        <v>0</v>
      </c>
      <c r="L49" s="206">
        <v>9.44</v>
      </c>
      <c r="M49" s="206">
        <v>2.62</v>
      </c>
      <c r="N49" s="206">
        <v>2.14</v>
      </c>
      <c r="O49" s="206">
        <v>3.02</v>
      </c>
      <c r="P49" s="206">
        <v>1.02</v>
      </c>
      <c r="Q49" s="206">
        <v>0.4</v>
      </c>
      <c r="R49" s="206">
        <v>0.76</v>
      </c>
      <c r="S49" s="206">
        <v>0.48</v>
      </c>
      <c r="T49" s="206">
        <v>0.56000000000000005</v>
      </c>
      <c r="U49" s="206">
        <v>1.73</v>
      </c>
      <c r="V49" s="206">
        <v>0.22</v>
      </c>
      <c r="W49" s="206">
        <v>6.61</v>
      </c>
      <c r="X49" s="206">
        <v>2.71</v>
      </c>
      <c r="Y49" s="206">
        <v>0</v>
      </c>
      <c r="Z49" s="206">
        <v>4.87</v>
      </c>
      <c r="AA49" s="206">
        <v>1.1000000000000001</v>
      </c>
      <c r="AB49" s="206">
        <v>0</v>
      </c>
      <c r="AC49" s="206">
        <v>2.59</v>
      </c>
      <c r="AD49" s="206">
        <v>12.46</v>
      </c>
      <c r="AE49" s="206">
        <v>0</v>
      </c>
      <c r="AF49" s="206">
        <v>0</v>
      </c>
      <c r="AG49" s="206">
        <v>45.26</v>
      </c>
      <c r="AH49" s="206">
        <v>0</v>
      </c>
      <c r="AI49" s="206">
        <v>52.34</v>
      </c>
      <c r="AJ49" s="206">
        <v>0</v>
      </c>
      <c r="AK49" s="206">
        <v>15.59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41.94</v>
      </c>
      <c r="J50" s="206">
        <v>0.49</v>
      </c>
      <c r="K50" s="206">
        <v>21.37</v>
      </c>
      <c r="L50" s="206">
        <v>9.44</v>
      </c>
      <c r="M50" s="206">
        <v>2.62</v>
      </c>
      <c r="N50" s="206">
        <v>2.14</v>
      </c>
      <c r="O50" s="206">
        <v>3.02</v>
      </c>
      <c r="P50" s="206">
        <v>1.02</v>
      </c>
      <c r="Q50" s="206">
        <v>0.4</v>
      </c>
      <c r="R50" s="206">
        <v>0.76</v>
      </c>
      <c r="S50" s="206">
        <v>0.48</v>
      </c>
      <c r="T50" s="206">
        <v>0.56000000000000005</v>
      </c>
      <c r="U50" s="206">
        <v>1.73</v>
      </c>
      <c r="V50" s="206">
        <v>0.22</v>
      </c>
      <c r="W50" s="206">
        <v>6.61</v>
      </c>
      <c r="X50" s="206">
        <v>2.71</v>
      </c>
      <c r="Y50" s="206">
        <v>0</v>
      </c>
      <c r="Z50" s="206">
        <v>4.87</v>
      </c>
      <c r="AA50" s="206">
        <v>1.1000000000000001</v>
      </c>
      <c r="AB50" s="206">
        <v>0</v>
      </c>
      <c r="AC50" s="206">
        <v>2.59</v>
      </c>
      <c r="AD50" s="206">
        <v>12.46</v>
      </c>
      <c r="AE50" s="206">
        <v>0</v>
      </c>
      <c r="AF50" s="206">
        <v>0</v>
      </c>
      <c r="AG50" s="206">
        <v>45.26</v>
      </c>
      <c r="AH50" s="206">
        <v>0</v>
      </c>
      <c r="AI50" s="206">
        <v>52.34</v>
      </c>
      <c r="AJ50" s="206">
        <v>0</v>
      </c>
      <c r="AK50" s="206">
        <v>15.59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41.94</v>
      </c>
      <c r="J51" s="206">
        <v>0.49</v>
      </c>
      <c r="K51" s="206">
        <v>21.37</v>
      </c>
      <c r="L51" s="206">
        <v>9.44</v>
      </c>
      <c r="M51" s="206">
        <v>2.62</v>
      </c>
      <c r="N51" s="206">
        <v>2.14</v>
      </c>
      <c r="O51" s="206">
        <v>3.02</v>
      </c>
      <c r="P51" s="206">
        <v>1.02</v>
      </c>
      <c r="Q51" s="206">
        <v>0</v>
      </c>
      <c r="R51" s="206">
        <v>0.77</v>
      </c>
      <c r="S51" s="206">
        <v>0.44</v>
      </c>
      <c r="T51" s="206">
        <v>0.56000000000000005</v>
      </c>
      <c r="U51" s="206">
        <v>1.73</v>
      </c>
      <c r="V51" s="206">
        <v>0</v>
      </c>
      <c r="W51" s="206">
        <v>2.17</v>
      </c>
      <c r="X51" s="206">
        <v>0</v>
      </c>
      <c r="Y51" s="206">
        <v>0</v>
      </c>
      <c r="Z51" s="206">
        <v>4.87</v>
      </c>
      <c r="AA51" s="206">
        <v>0</v>
      </c>
      <c r="AB51" s="206">
        <v>0</v>
      </c>
      <c r="AC51" s="206">
        <v>2.59</v>
      </c>
      <c r="AD51" s="206">
        <v>12.46</v>
      </c>
      <c r="AE51" s="206">
        <v>0</v>
      </c>
      <c r="AF51" s="206">
        <v>0</v>
      </c>
      <c r="AG51" s="206">
        <v>45.26</v>
      </c>
      <c r="AH51" s="206">
        <v>0</v>
      </c>
      <c r="AI51" s="206">
        <v>52.34</v>
      </c>
      <c r="AJ51" s="206">
        <v>0</v>
      </c>
      <c r="AK51" s="206">
        <v>15.59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41.94</v>
      </c>
      <c r="J52" s="206">
        <v>0.49</v>
      </c>
      <c r="K52" s="206">
        <v>21.37</v>
      </c>
      <c r="L52" s="206">
        <v>9.44</v>
      </c>
      <c r="M52" s="206">
        <v>2.62</v>
      </c>
      <c r="N52" s="206">
        <v>2.14</v>
      </c>
      <c r="O52" s="206">
        <v>3.02</v>
      </c>
      <c r="P52" s="206">
        <v>1.02</v>
      </c>
      <c r="Q52" s="206">
        <v>0</v>
      </c>
      <c r="R52" s="206">
        <v>0.77</v>
      </c>
      <c r="S52" s="206">
        <v>0.44</v>
      </c>
      <c r="T52" s="206">
        <v>0.56000000000000005</v>
      </c>
      <c r="U52" s="206">
        <v>1.73</v>
      </c>
      <c r="V52" s="206">
        <v>0</v>
      </c>
      <c r="W52" s="206">
        <v>5.18</v>
      </c>
      <c r="X52" s="206">
        <v>0</v>
      </c>
      <c r="Y52" s="206">
        <v>0</v>
      </c>
      <c r="Z52" s="206">
        <v>4.87</v>
      </c>
      <c r="AA52" s="206">
        <v>0</v>
      </c>
      <c r="AB52" s="206">
        <v>0</v>
      </c>
      <c r="AC52" s="206">
        <v>2.59</v>
      </c>
      <c r="AD52" s="206">
        <v>12.46</v>
      </c>
      <c r="AE52" s="206">
        <v>0</v>
      </c>
      <c r="AF52" s="206">
        <v>0</v>
      </c>
      <c r="AG52" s="206">
        <v>45.26</v>
      </c>
      <c r="AH52" s="206">
        <v>0</v>
      </c>
      <c r="AI52" s="206">
        <v>52.34</v>
      </c>
      <c r="AJ52" s="206">
        <v>0</v>
      </c>
      <c r="AK52" s="206">
        <v>15.59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41.94</v>
      </c>
      <c r="J53" s="206">
        <v>0.49</v>
      </c>
      <c r="K53" s="206">
        <v>21.37</v>
      </c>
      <c r="L53" s="206">
        <v>9.44</v>
      </c>
      <c r="M53" s="206">
        <v>2.62</v>
      </c>
      <c r="N53" s="206">
        <v>2.14</v>
      </c>
      <c r="O53" s="206">
        <v>3.02</v>
      </c>
      <c r="P53" s="206">
        <v>1.02</v>
      </c>
      <c r="Q53" s="206">
        <v>0</v>
      </c>
      <c r="R53" s="206">
        <v>0.77</v>
      </c>
      <c r="S53" s="206">
        <v>0.41</v>
      </c>
      <c r="T53" s="206">
        <v>0.56000000000000005</v>
      </c>
      <c r="U53" s="206">
        <v>1.73</v>
      </c>
      <c r="V53" s="206">
        <v>0</v>
      </c>
      <c r="W53" s="206">
        <v>5.18</v>
      </c>
      <c r="X53" s="206">
        <v>2.7</v>
      </c>
      <c r="Y53" s="206">
        <v>0</v>
      </c>
      <c r="Z53" s="206">
        <v>4.87</v>
      </c>
      <c r="AA53" s="206">
        <v>0</v>
      </c>
      <c r="AB53" s="206">
        <v>0</v>
      </c>
      <c r="AC53" s="206">
        <v>2.59</v>
      </c>
      <c r="AD53" s="206">
        <v>12.46</v>
      </c>
      <c r="AE53" s="206">
        <v>0</v>
      </c>
      <c r="AF53" s="206">
        <v>0</v>
      </c>
      <c r="AG53" s="206">
        <v>45.26</v>
      </c>
      <c r="AH53" s="206">
        <v>0</v>
      </c>
      <c r="AI53" s="206">
        <v>52.34</v>
      </c>
      <c r="AJ53" s="206">
        <v>0</v>
      </c>
      <c r="AK53" s="206">
        <v>15.59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41.94</v>
      </c>
      <c r="J54" s="206">
        <v>0.49</v>
      </c>
      <c r="K54" s="206">
        <v>21.37</v>
      </c>
      <c r="L54" s="206">
        <v>9.44</v>
      </c>
      <c r="M54" s="206">
        <v>2.62</v>
      </c>
      <c r="N54" s="206">
        <v>2.14</v>
      </c>
      <c r="O54" s="206">
        <v>3.02</v>
      </c>
      <c r="P54" s="206">
        <v>1.02</v>
      </c>
      <c r="Q54" s="206">
        <v>0</v>
      </c>
      <c r="R54" s="206">
        <v>0.77</v>
      </c>
      <c r="S54" s="206">
        <v>0.41</v>
      </c>
      <c r="T54" s="206">
        <v>0.56000000000000005</v>
      </c>
      <c r="U54" s="206">
        <v>1.73</v>
      </c>
      <c r="V54" s="206">
        <v>0</v>
      </c>
      <c r="W54" s="206">
        <v>5.18</v>
      </c>
      <c r="X54" s="206">
        <v>2.7</v>
      </c>
      <c r="Y54" s="206">
        <v>0</v>
      </c>
      <c r="Z54" s="206">
        <v>4.87</v>
      </c>
      <c r="AA54" s="206">
        <v>0</v>
      </c>
      <c r="AB54" s="206">
        <v>0</v>
      </c>
      <c r="AC54" s="206">
        <v>2.59</v>
      </c>
      <c r="AD54" s="206">
        <v>12.46</v>
      </c>
      <c r="AE54" s="206">
        <v>0</v>
      </c>
      <c r="AF54" s="206">
        <v>0</v>
      </c>
      <c r="AG54" s="206">
        <v>45.26</v>
      </c>
      <c r="AH54" s="206">
        <v>0</v>
      </c>
      <c r="AI54" s="206">
        <v>52.34</v>
      </c>
      <c r="AJ54" s="206">
        <v>0</v>
      </c>
      <c r="AK54" s="206">
        <v>15.59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41.94</v>
      </c>
      <c r="J55" s="206">
        <v>0.49</v>
      </c>
      <c r="K55" s="206">
        <v>92.47</v>
      </c>
      <c r="L55" s="206">
        <v>9.44</v>
      </c>
      <c r="M55" s="206">
        <v>2.62</v>
      </c>
      <c r="N55" s="206">
        <v>2.14</v>
      </c>
      <c r="O55" s="206">
        <v>3.02</v>
      </c>
      <c r="P55" s="206">
        <v>1.02</v>
      </c>
      <c r="Q55" s="206">
        <v>0</v>
      </c>
      <c r="R55" s="206">
        <v>0.77</v>
      </c>
      <c r="S55" s="206">
        <v>0.41</v>
      </c>
      <c r="T55" s="206">
        <v>0.56000000000000005</v>
      </c>
      <c r="U55" s="206">
        <v>1.73</v>
      </c>
      <c r="V55" s="206">
        <v>0</v>
      </c>
      <c r="W55" s="206">
        <v>0.8</v>
      </c>
      <c r="X55" s="206">
        <v>2.7</v>
      </c>
      <c r="Y55" s="206">
        <v>0</v>
      </c>
      <c r="Z55" s="206">
        <v>4.87</v>
      </c>
      <c r="AA55" s="206">
        <v>0</v>
      </c>
      <c r="AB55" s="206">
        <v>0</v>
      </c>
      <c r="AC55" s="206">
        <v>1.82</v>
      </c>
      <c r="AD55" s="206">
        <v>12.46</v>
      </c>
      <c r="AE55" s="206">
        <v>0</v>
      </c>
      <c r="AF55" s="206">
        <v>0</v>
      </c>
      <c r="AG55" s="206">
        <v>45.26</v>
      </c>
      <c r="AH55" s="206">
        <v>0</v>
      </c>
      <c r="AI55" s="206">
        <v>52.34</v>
      </c>
      <c r="AJ55" s="206">
        <v>0</v>
      </c>
      <c r="AK55" s="206">
        <v>15.59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41.94</v>
      </c>
      <c r="J56" s="206">
        <v>0.49</v>
      </c>
      <c r="K56" s="206">
        <v>145.16999999999999</v>
      </c>
      <c r="L56" s="206">
        <v>9.44</v>
      </c>
      <c r="M56" s="206">
        <v>2.62</v>
      </c>
      <c r="N56" s="206">
        <v>2.14</v>
      </c>
      <c r="O56" s="206">
        <v>3.02</v>
      </c>
      <c r="P56" s="206">
        <v>1.02</v>
      </c>
      <c r="Q56" s="206">
        <v>0</v>
      </c>
      <c r="R56" s="206">
        <v>0.77</v>
      </c>
      <c r="S56" s="206">
        <v>0.41</v>
      </c>
      <c r="T56" s="206">
        <v>0.56000000000000005</v>
      </c>
      <c r="U56" s="206">
        <v>1.73</v>
      </c>
      <c r="V56" s="206">
        <v>0.21</v>
      </c>
      <c r="W56" s="206">
        <v>0.8</v>
      </c>
      <c r="X56" s="206">
        <v>2.7</v>
      </c>
      <c r="Y56" s="206">
        <v>0</v>
      </c>
      <c r="Z56" s="206">
        <v>4.87</v>
      </c>
      <c r="AA56" s="206">
        <v>0</v>
      </c>
      <c r="AB56" s="206">
        <v>0</v>
      </c>
      <c r="AC56" s="206">
        <v>3.52</v>
      </c>
      <c r="AD56" s="206">
        <v>12.46</v>
      </c>
      <c r="AE56" s="206">
        <v>0</v>
      </c>
      <c r="AF56" s="206">
        <v>0</v>
      </c>
      <c r="AG56" s="206">
        <v>45.26</v>
      </c>
      <c r="AH56" s="206">
        <v>0</v>
      </c>
      <c r="AI56" s="206">
        <v>52.34</v>
      </c>
      <c r="AJ56" s="206">
        <v>0</v>
      </c>
      <c r="AK56" s="206">
        <v>15.59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41.94</v>
      </c>
      <c r="J57" s="206">
        <v>0.49</v>
      </c>
      <c r="K57" s="206">
        <v>190.21</v>
      </c>
      <c r="L57" s="206">
        <v>9.44</v>
      </c>
      <c r="M57" s="206">
        <v>2.62</v>
      </c>
      <c r="N57" s="206">
        <v>2.14</v>
      </c>
      <c r="O57" s="206">
        <v>3.02</v>
      </c>
      <c r="P57" s="206">
        <v>1.02</v>
      </c>
      <c r="Q57" s="206">
        <v>0</v>
      </c>
      <c r="R57" s="206">
        <v>0.77</v>
      </c>
      <c r="S57" s="206">
        <v>0.41</v>
      </c>
      <c r="T57" s="206">
        <v>0.56000000000000005</v>
      </c>
      <c r="U57" s="206">
        <v>1.73</v>
      </c>
      <c r="V57" s="206">
        <v>0.21</v>
      </c>
      <c r="W57" s="206">
        <v>0.8</v>
      </c>
      <c r="X57" s="206">
        <v>2.7</v>
      </c>
      <c r="Y57" s="206">
        <v>0</v>
      </c>
      <c r="Z57" s="206">
        <v>4.87</v>
      </c>
      <c r="AA57" s="206">
        <v>0</v>
      </c>
      <c r="AB57" s="206">
        <v>0</v>
      </c>
      <c r="AC57" s="206">
        <v>3.52</v>
      </c>
      <c r="AD57" s="206">
        <v>12.46</v>
      </c>
      <c r="AE57" s="206">
        <v>0</v>
      </c>
      <c r="AF57" s="206">
        <v>0</v>
      </c>
      <c r="AG57" s="206">
        <v>45.26</v>
      </c>
      <c r="AH57" s="206">
        <v>0</v>
      </c>
      <c r="AI57" s="206">
        <v>52.34</v>
      </c>
      <c r="AJ57" s="206">
        <v>0</v>
      </c>
      <c r="AK57" s="206">
        <v>15.59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41.94</v>
      </c>
      <c r="J58" s="206">
        <v>0.49</v>
      </c>
      <c r="K58" s="206">
        <v>233.03</v>
      </c>
      <c r="L58" s="206">
        <v>9.44</v>
      </c>
      <c r="M58" s="206">
        <v>2.62</v>
      </c>
      <c r="N58" s="206">
        <v>2.14</v>
      </c>
      <c r="O58" s="206">
        <v>3.02</v>
      </c>
      <c r="P58" s="206">
        <v>1.02</v>
      </c>
      <c r="Q58" s="206">
        <v>0</v>
      </c>
      <c r="R58" s="206">
        <v>0.77</v>
      </c>
      <c r="S58" s="206">
        <v>0.41</v>
      </c>
      <c r="T58" s="206">
        <v>0.56000000000000005</v>
      </c>
      <c r="U58" s="206">
        <v>1.73</v>
      </c>
      <c r="V58" s="206">
        <v>0.21</v>
      </c>
      <c r="W58" s="206">
        <v>0.8</v>
      </c>
      <c r="X58" s="206">
        <v>2.7</v>
      </c>
      <c r="Y58" s="206">
        <v>0</v>
      </c>
      <c r="Z58" s="206">
        <v>4.87</v>
      </c>
      <c r="AA58" s="206">
        <v>0</v>
      </c>
      <c r="AB58" s="206">
        <v>0</v>
      </c>
      <c r="AC58" s="206">
        <v>3.52</v>
      </c>
      <c r="AD58" s="206">
        <v>12.46</v>
      </c>
      <c r="AE58" s="206">
        <v>0</v>
      </c>
      <c r="AF58" s="206">
        <v>0</v>
      </c>
      <c r="AG58" s="206">
        <v>45.26</v>
      </c>
      <c r="AH58" s="206">
        <v>0</v>
      </c>
      <c r="AI58" s="206">
        <v>52.34</v>
      </c>
      <c r="AJ58" s="206">
        <v>0</v>
      </c>
      <c r="AK58" s="206">
        <v>15.59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41.94</v>
      </c>
      <c r="J59" s="206">
        <v>0.49</v>
      </c>
      <c r="K59" s="206">
        <v>241.2</v>
      </c>
      <c r="L59" s="206">
        <v>9.44</v>
      </c>
      <c r="M59" s="206">
        <v>2.62</v>
      </c>
      <c r="N59" s="206">
        <v>2.14</v>
      </c>
      <c r="O59" s="206">
        <v>3.02</v>
      </c>
      <c r="P59" s="206">
        <v>1.02</v>
      </c>
      <c r="Q59" s="206">
        <v>4.8600000000000003</v>
      </c>
      <c r="R59" s="206">
        <v>0.77</v>
      </c>
      <c r="S59" s="206">
        <v>7.44</v>
      </c>
      <c r="T59" s="206">
        <v>0.56000000000000005</v>
      </c>
      <c r="U59" s="206">
        <v>1.73</v>
      </c>
      <c r="V59" s="206">
        <v>4.6399999999999997</v>
      </c>
      <c r="W59" s="206">
        <v>0.8</v>
      </c>
      <c r="X59" s="206">
        <v>2.7</v>
      </c>
      <c r="Y59" s="206">
        <v>0</v>
      </c>
      <c r="Z59" s="206">
        <v>4.87</v>
      </c>
      <c r="AA59" s="206">
        <v>0</v>
      </c>
      <c r="AB59" s="206">
        <v>0</v>
      </c>
      <c r="AC59" s="206">
        <v>1.82</v>
      </c>
      <c r="AD59" s="206">
        <v>12.46</v>
      </c>
      <c r="AE59" s="206">
        <v>0</v>
      </c>
      <c r="AF59" s="206">
        <v>0</v>
      </c>
      <c r="AG59" s="206">
        <v>45.26</v>
      </c>
      <c r="AH59" s="206">
        <v>0</v>
      </c>
      <c r="AI59" s="206">
        <v>52.34</v>
      </c>
      <c r="AJ59" s="206">
        <v>0</v>
      </c>
      <c r="AK59" s="206">
        <v>15.59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41.94</v>
      </c>
      <c r="J60" s="206">
        <v>0.49</v>
      </c>
      <c r="K60" s="206">
        <v>241.2</v>
      </c>
      <c r="L60" s="206">
        <v>9.44</v>
      </c>
      <c r="M60" s="206">
        <v>2.62</v>
      </c>
      <c r="N60" s="206">
        <v>2.14</v>
      </c>
      <c r="O60" s="206">
        <v>3.02</v>
      </c>
      <c r="P60" s="206">
        <v>1.02</v>
      </c>
      <c r="Q60" s="206">
        <v>4.8600000000000003</v>
      </c>
      <c r="R60" s="206">
        <v>13.33</v>
      </c>
      <c r="S60" s="206">
        <v>7.44</v>
      </c>
      <c r="T60" s="206">
        <v>0.56000000000000005</v>
      </c>
      <c r="U60" s="206">
        <v>1.73</v>
      </c>
      <c r="V60" s="206">
        <v>5.12</v>
      </c>
      <c r="W60" s="206">
        <v>14.46</v>
      </c>
      <c r="X60" s="206">
        <v>2.7</v>
      </c>
      <c r="Y60" s="206">
        <v>0</v>
      </c>
      <c r="Z60" s="206">
        <v>4.87</v>
      </c>
      <c r="AA60" s="206">
        <v>1.1000000000000001</v>
      </c>
      <c r="AB60" s="206">
        <v>0</v>
      </c>
      <c r="AC60" s="206">
        <v>1.82</v>
      </c>
      <c r="AD60" s="206">
        <v>12.46</v>
      </c>
      <c r="AE60" s="206">
        <v>0</v>
      </c>
      <c r="AF60" s="206">
        <v>0</v>
      </c>
      <c r="AG60" s="206">
        <v>45.26</v>
      </c>
      <c r="AH60" s="206">
        <v>0</v>
      </c>
      <c r="AI60" s="206">
        <v>52.34</v>
      </c>
      <c r="AJ60" s="206">
        <v>0</v>
      </c>
      <c r="AK60" s="206">
        <v>15.59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41.94</v>
      </c>
      <c r="J61" s="206">
        <v>0.49</v>
      </c>
      <c r="K61" s="206">
        <v>241.2</v>
      </c>
      <c r="L61" s="206">
        <v>9.44</v>
      </c>
      <c r="M61" s="206">
        <v>2.62</v>
      </c>
      <c r="N61" s="206">
        <v>2.14</v>
      </c>
      <c r="O61" s="206">
        <v>3.02</v>
      </c>
      <c r="P61" s="206">
        <v>1.02</v>
      </c>
      <c r="Q61" s="206">
        <v>4.8600000000000003</v>
      </c>
      <c r="R61" s="206">
        <v>11.1</v>
      </c>
      <c r="S61" s="206">
        <v>7.23</v>
      </c>
      <c r="T61" s="206">
        <v>0.56000000000000005</v>
      </c>
      <c r="U61" s="206">
        <v>1.73</v>
      </c>
      <c r="V61" s="206">
        <v>5.12</v>
      </c>
      <c r="W61" s="206">
        <v>14.46</v>
      </c>
      <c r="X61" s="206">
        <v>34.79</v>
      </c>
      <c r="Y61" s="206">
        <v>0</v>
      </c>
      <c r="Z61" s="206">
        <v>4.87</v>
      </c>
      <c r="AA61" s="206">
        <v>1.1000000000000001</v>
      </c>
      <c r="AB61" s="206">
        <v>0</v>
      </c>
      <c r="AC61" s="206">
        <v>1.82</v>
      </c>
      <c r="AD61" s="206">
        <v>12.46</v>
      </c>
      <c r="AE61" s="206">
        <v>0</v>
      </c>
      <c r="AF61" s="206">
        <v>0</v>
      </c>
      <c r="AG61" s="206">
        <v>45.26</v>
      </c>
      <c r="AH61" s="206">
        <v>0</v>
      </c>
      <c r="AI61" s="206">
        <v>52.34</v>
      </c>
      <c r="AJ61" s="206">
        <v>0</v>
      </c>
      <c r="AK61" s="206">
        <v>15.59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41.94</v>
      </c>
      <c r="J62" s="206">
        <v>0.49</v>
      </c>
      <c r="K62" s="206">
        <v>241.2</v>
      </c>
      <c r="L62" s="206">
        <v>9.44</v>
      </c>
      <c r="M62" s="206">
        <v>2.62</v>
      </c>
      <c r="N62" s="206">
        <v>2.14</v>
      </c>
      <c r="O62" s="206">
        <v>3.02</v>
      </c>
      <c r="P62" s="206">
        <v>1.02</v>
      </c>
      <c r="Q62" s="206">
        <v>4.8600000000000003</v>
      </c>
      <c r="R62" s="206">
        <v>11.1</v>
      </c>
      <c r="S62" s="206">
        <v>7.23</v>
      </c>
      <c r="T62" s="206">
        <v>0.56000000000000005</v>
      </c>
      <c r="U62" s="206">
        <v>1.73</v>
      </c>
      <c r="V62" s="206">
        <v>5.12</v>
      </c>
      <c r="W62" s="206">
        <v>14.46</v>
      </c>
      <c r="X62" s="206">
        <v>50.42</v>
      </c>
      <c r="Y62" s="206">
        <v>0</v>
      </c>
      <c r="Z62" s="206">
        <v>4.87</v>
      </c>
      <c r="AA62" s="206">
        <v>1.1000000000000001</v>
      </c>
      <c r="AB62" s="206">
        <v>0</v>
      </c>
      <c r="AC62" s="206">
        <v>1.82</v>
      </c>
      <c r="AD62" s="206">
        <v>12.46</v>
      </c>
      <c r="AE62" s="206">
        <v>0</v>
      </c>
      <c r="AF62" s="206">
        <v>0</v>
      </c>
      <c r="AG62" s="206">
        <v>45.26</v>
      </c>
      <c r="AH62" s="206">
        <v>0</v>
      </c>
      <c r="AI62" s="206">
        <v>52.34</v>
      </c>
      <c r="AJ62" s="206">
        <v>0</v>
      </c>
      <c r="AK62" s="206">
        <v>15.59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41.94</v>
      </c>
      <c r="J63" s="206">
        <v>0.49</v>
      </c>
      <c r="K63" s="206">
        <v>241.2</v>
      </c>
      <c r="L63" s="206">
        <v>9.44</v>
      </c>
      <c r="M63" s="206">
        <v>2.62</v>
      </c>
      <c r="N63" s="206">
        <v>2.14</v>
      </c>
      <c r="O63" s="206">
        <v>3.02</v>
      </c>
      <c r="P63" s="206">
        <v>1.02</v>
      </c>
      <c r="Q63" s="206">
        <v>4.6500000000000004</v>
      </c>
      <c r="R63" s="206">
        <v>9.17</v>
      </c>
      <c r="S63" s="206">
        <v>5.73</v>
      </c>
      <c r="T63" s="206">
        <v>0.56000000000000005</v>
      </c>
      <c r="U63" s="206">
        <v>1.73</v>
      </c>
      <c r="V63" s="206">
        <v>5.12</v>
      </c>
      <c r="W63" s="206">
        <v>14.46</v>
      </c>
      <c r="X63" s="206">
        <v>45.63</v>
      </c>
      <c r="Y63" s="206">
        <v>0</v>
      </c>
      <c r="Z63" s="206">
        <v>4.87</v>
      </c>
      <c r="AA63" s="206">
        <v>1.1000000000000001</v>
      </c>
      <c r="AB63" s="206">
        <v>0</v>
      </c>
      <c r="AC63" s="206">
        <v>1.82</v>
      </c>
      <c r="AD63" s="206">
        <v>12.46</v>
      </c>
      <c r="AE63" s="206">
        <v>0</v>
      </c>
      <c r="AF63" s="206">
        <v>0</v>
      </c>
      <c r="AG63" s="206">
        <v>45.26</v>
      </c>
      <c r="AH63" s="206">
        <v>0</v>
      </c>
      <c r="AI63" s="206">
        <v>52.34</v>
      </c>
      <c r="AJ63" s="206">
        <v>0</v>
      </c>
      <c r="AK63" s="206">
        <v>15.59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41.94</v>
      </c>
      <c r="J64" s="206">
        <v>0.49</v>
      </c>
      <c r="K64" s="206">
        <v>241.2</v>
      </c>
      <c r="L64" s="206">
        <v>9.44</v>
      </c>
      <c r="M64" s="206">
        <v>2.62</v>
      </c>
      <c r="N64" s="206">
        <v>2.14</v>
      </c>
      <c r="O64" s="206">
        <v>3.02</v>
      </c>
      <c r="P64" s="206">
        <v>1.02</v>
      </c>
      <c r="Q64" s="206">
        <v>4.6500000000000004</v>
      </c>
      <c r="R64" s="206">
        <v>9.17</v>
      </c>
      <c r="S64" s="206">
        <v>5.73</v>
      </c>
      <c r="T64" s="206">
        <v>0.56000000000000005</v>
      </c>
      <c r="U64" s="206">
        <v>1.73</v>
      </c>
      <c r="V64" s="206">
        <v>5.12</v>
      </c>
      <c r="W64" s="206">
        <v>14.46</v>
      </c>
      <c r="X64" s="206">
        <v>40.83</v>
      </c>
      <c r="Y64" s="206">
        <v>0</v>
      </c>
      <c r="Z64" s="206">
        <v>4.87</v>
      </c>
      <c r="AA64" s="206">
        <v>1.1000000000000001</v>
      </c>
      <c r="AB64" s="206">
        <v>0</v>
      </c>
      <c r="AC64" s="206">
        <v>1.82</v>
      </c>
      <c r="AD64" s="206">
        <v>12.46</v>
      </c>
      <c r="AE64" s="206">
        <v>0</v>
      </c>
      <c r="AF64" s="206">
        <v>0</v>
      </c>
      <c r="AG64" s="206">
        <v>45.26</v>
      </c>
      <c r="AH64" s="206">
        <v>0</v>
      </c>
      <c r="AI64" s="206">
        <v>52.34</v>
      </c>
      <c r="AJ64" s="206">
        <v>0</v>
      </c>
      <c r="AK64" s="206">
        <v>15.59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41.94</v>
      </c>
      <c r="J65" s="206">
        <v>0.49</v>
      </c>
      <c r="K65" s="206">
        <v>241.2</v>
      </c>
      <c r="L65" s="206">
        <v>9.44</v>
      </c>
      <c r="M65" s="206">
        <v>2.62</v>
      </c>
      <c r="N65" s="206">
        <v>2.14</v>
      </c>
      <c r="O65" s="206">
        <v>3.02</v>
      </c>
      <c r="P65" s="206">
        <v>1.02</v>
      </c>
      <c r="Q65" s="206">
        <v>4.6500000000000004</v>
      </c>
      <c r="R65" s="206">
        <v>9.17</v>
      </c>
      <c r="S65" s="206">
        <v>5.73</v>
      </c>
      <c r="T65" s="206">
        <v>0.56000000000000005</v>
      </c>
      <c r="U65" s="206">
        <v>1.73</v>
      </c>
      <c r="V65" s="206">
        <v>5.12</v>
      </c>
      <c r="W65" s="206">
        <v>14.46</v>
      </c>
      <c r="X65" s="206">
        <v>50.42</v>
      </c>
      <c r="Y65" s="206">
        <v>0</v>
      </c>
      <c r="Z65" s="206">
        <v>4.87</v>
      </c>
      <c r="AA65" s="206">
        <v>1.1000000000000001</v>
      </c>
      <c r="AB65" s="206">
        <v>0</v>
      </c>
      <c r="AC65" s="206">
        <v>1.82</v>
      </c>
      <c r="AD65" s="206">
        <v>12.46</v>
      </c>
      <c r="AE65" s="206">
        <v>0</v>
      </c>
      <c r="AF65" s="206">
        <v>0</v>
      </c>
      <c r="AG65" s="206">
        <v>45.26</v>
      </c>
      <c r="AH65" s="206">
        <v>0</v>
      </c>
      <c r="AI65" s="206">
        <v>52.34</v>
      </c>
      <c r="AJ65" s="206">
        <v>0</v>
      </c>
      <c r="AK65" s="206">
        <v>15.59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41.94</v>
      </c>
      <c r="J66" s="206">
        <v>0.49</v>
      </c>
      <c r="K66" s="206">
        <v>241.2</v>
      </c>
      <c r="L66" s="206">
        <v>9.44</v>
      </c>
      <c r="M66" s="206">
        <v>2.62</v>
      </c>
      <c r="N66" s="206">
        <v>2.14</v>
      </c>
      <c r="O66" s="206">
        <v>3.02</v>
      </c>
      <c r="P66" s="206">
        <v>1.02</v>
      </c>
      <c r="Q66" s="206">
        <v>4.6500000000000004</v>
      </c>
      <c r="R66" s="206">
        <v>9.17</v>
      </c>
      <c r="S66" s="206">
        <v>5.73</v>
      </c>
      <c r="T66" s="206">
        <v>0.56000000000000005</v>
      </c>
      <c r="U66" s="206">
        <v>1.73</v>
      </c>
      <c r="V66" s="206">
        <v>5.12</v>
      </c>
      <c r="W66" s="206">
        <v>14.46</v>
      </c>
      <c r="X66" s="206">
        <v>50.42</v>
      </c>
      <c r="Y66" s="206">
        <v>0</v>
      </c>
      <c r="Z66" s="206">
        <v>4.87</v>
      </c>
      <c r="AA66" s="206">
        <v>1.1000000000000001</v>
      </c>
      <c r="AB66" s="206">
        <v>0</v>
      </c>
      <c r="AC66" s="206">
        <v>1.82</v>
      </c>
      <c r="AD66" s="206">
        <v>12.46</v>
      </c>
      <c r="AE66" s="206">
        <v>0</v>
      </c>
      <c r="AF66" s="206">
        <v>0</v>
      </c>
      <c r="AG66" s="206">
        <v>45.26</v>
      </c>
      <c r="AH66" s="206">
        <v>0</v>
      </c>
      <c r="AI66" s="206">
        <v>52.34</v>
      </c>
      <c r="AJ66" s="206">
        <v>0</v>
      </c>
      <c r="AK66" s="206">
        <v>15.59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41.94</v>
      </c>
      <c r="J67" s="206">
        <v>0.49</v>
      </c>
      <c r="K67" s="206">
        <v>241.2</v>
      </c>
      <c r="L67" s="206">
        <v>9.44</v>
      </c>
      <c r="M67" s="206">
        <v>2.62</v>
      </c>
      <c r="N67" s="206">
        <v>2.14</v>
      </c>
      <c r="O67" s="206">
        <v>3.02</v>
      </c>
      <c r="P67" s="206">
        <v>1.02</v>
      </c>
      <c r="Q67" s="206">
        <v>4.6500000000000004</v>
      </c>
      <c r="R67" s="206">
        <v>9.17</v>
      </c>
      <c r="S67" s="206">
        <v>5.73</v>
      </c>
      <c r="T67" s="206">
        <v>0.56000000000000005</v>
      </c>
      <c r="U67" s="206">
        <v>1.73</v>
      </c>
      <c r="V67" s="206">
        <v>5.12</v>
      </c>
      <c r="W67" s="206">
        <v>14.46</v>
      </c>
      <c r="X67" s="206">
        <v>50.42</v>
      </c>
      <c r="Y67" s="206">
        <v>0</v>
      </c>
      <c r="Z67" s="206">
        <v>4.87</v>
      </c>
      <c r="AA67" s="206">
        <v>0</v>
      </c>
      <c r="AB67" s="206">
        <v>0</v>
      </c>
      <c r="AC67" s="206">
        <v>1.82</v>
      </c>
      <c r="AD67" s="206">
        <v>12.46</v>
      </c>
      <c r="AE67" s="206">
        <v>0</v>
      </c>
      <c r="AF67" s="206">
        <v>0</v>
      </c>
      <c r="AG67" s="206">
        <v>45.26</v>
      </c>
      <c r="AH67" s="206">
        <v>0</v>
      </c>
      <c r="AI67" s="206">
        <v>52.34</v>
      </c>
      <c r="AJ67" s="206">
        <v>0</v>
      </c>
      <c r="AK67" s="206">
        <v>15.59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41.94</v>
      </c>
      <c r="J68" s="206">
        <v>0.49</v>
      </c>
      <c r="K68" s="206">
        <v>241.2</v>
      </c>
      <c r="L68" s="206">
        <v>9.44</v>
      </c>
      <c r="M68" s="206">
        <v>2.62</v>
      </c>
      <c r="N68" s="206">
        <v>2.14</v>
      </c>
      <c r="O68" s="206">
        <v>3.02</v>
      </c>
      <c r="P68" s="206">
        <v>1.02</v>
      </c>
      <c r="Q68" s="206">
        <v>4.6500000000000004</v>
      </c>
      <c r="R68" s="206">
        <v>9.17</v>
      </c>
      <c r="S68" s="206">
        <v>5.73</v>
      </c>
      <c r="T68" s="206">
        <v>0.56000000000000005</v>
      </c>
      <c r="U68" s="206">
        <v>1.73</v>
      </c>
      <c r="V68" s="206">
        <v>5.12</v>
      </c>
      <c r="W68" s="206">
        <v>14.46</v>
      </c>
      <c r="X68" s="206">
        <v>50.42</v>
      </c>
      <c r="Y68" s="206">
        <v>0</v>
      </c>
      <c r="Z68" s="206">
        <v>4.87</v>
      </c>
      <c r="AA68" s="206">
        <v>0</v>
      </c>
      <c r="AB68" s="206">
        <v>0</v>
      </c>
      <c r="AC68" s="206">
        <v>1.82</v>
      </c>
      <c r="AD68" s="206">
        <v>12.46</v>
      </c>
      <c r="AE68" s="206">
        <v>0</v>
      </c>
      <c r="AF68" s="206">
        <v>0</v>
      </c>
      <c r="AG68" s="206">
        <v>45.26</v>
      </c>
      <c r="AH68" s="206">
        <v>0</v>
      </c>
      <c r="AI68" s="206">
        <v>52.34</v>
      </c>
      <c r="AJ68" s="206">
        <v>0</v>
      </c>
      <c r="AK68" s="206">
        <v>15.59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41.94</v>
      </c>
      <c r="J69" s="206">
        <v>0.49</v>
      </c>
      <c r="K69" s="206">
        <v>246.19</v>
      </c>
      <c r="L69" s="206">
        <v>9.44</v>
      </c>
      <c r="M69" s="206">
        <v>2.62</v>
      </c>
      <c r="N69" s="206">
        <v>2.14</v>
      </c>
      <c r="O69" s="206">
        <v>3.02</v>
      </c>
      <c r="P69" s="206">
        <v>1.02</v>
      </c>
      <c r="Q69" s="206">
        <v>6.6</v>
      </c>
      <c r="R69" s="206">
        <v>13.54</v>
      </c>
      <c r="S69" s="206">
        <v>7.61</v>
      </c>
      <c r="T69" s="206">
        <v>0.56000000000000005</v>
      </c>
      <c r="U69" s="206">
        <v>1.73</v>
      </c>
      <c r="V69" s="206">
        <v>5.12</v>
      </c>
      <c r="W69" s="206">
        <v>14.46</v>
      </c>
      <c r="X69" s="206">
        <v>26.46</v>
      </c>
      <c r="Y69" s="206">
        <v>0</v>
      </c>
      <c r="Z69" s="206">
        <v>4.87</v>
      </c>
      <c r="AA69" s="206">
        <v>1.08</v>
      </c>
      <c r="AB69" s="206">
        <v>0</v>
      </c>
      <c r="AC69" s="206">
        <v>1.82</v>
      </c>
      <c r="AD69" s="206">
        <v>12.46</v>
      </c>
      <c r="AE69" s="206">
        <v>0</v>
      </c>
      <c r="AF69" s="206">
        <v>0</v>
      </c>
      <c r="AG69" s="206">
        <v>45.26</v>
      </c>
      <c r="AH69" s="206">
        <v>0</v>
      </c>
      <c r="AI69" s="206">
        <v>52.34</v>
      </c>
      <c r="AJ69" s="206">
        <v>0</v>
      </c>
      <c r="AK69" s="206">
        <v>15.59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41.94</v>
      </c>
      <c r="J70" s="206">
        <v>0.49</v>
      </c>
      <c r="K70" s="206">
        <v>252.48</v>
      </c>
      <c r="L70" s="206">
        <v>9.44</v>
      </c>
      <c r="M70" s="206">
        <v>2.62</v>
      </c>
      <c r="N70" s="206">
        <v>2.14</v>
      </c>
      <c r="O70" s="206">
        <v>3.02</v>
      </c>
      <c r="P70" s="206">
        <v>1.02</v>
      </c>
      <c r="Q70" s="206">
        <v>6.6</v>
      </c>
      <c r="R70" s="206">
        <v>13.54</v>
      </c>
      <c r="S70" s="206">
        <v>7.61</v>
      </c>
      <c r="T70" s="206">
        <v>0.56000000000000005</v>
      </c>
      <c r="U70" s="206">
        <v>1.73</v>
      </c>
      <c r="V70" s="206">
        <v>5.12</v>
      </c>
      <c r="W70" s="206">
        <v>0.81</v>
      </c>
      <c r="X70" s="206">
        <v>2.71</v>
      </c>
      <c r="Y70" s="206">
        <v>0</v>
      </c>
      <c r="Z70" s="206">
        <v>4.87</v>
      </c>
      <c r="AA70" s="206">
        <v>1.08</v>
      </c>
      <c r="AB70" s="206">
        <v>0</v>
      </c>
      <c r="AC70" s="206">
        <v>1.82</v>
      </c>
      <c r="AD70" s="206">
        <v>12.46</v>
      </c>
      <c r="AE70" s="206">
        <v>0</v>
      </c>
      <c r="AF70" s="206">
        <v>0</v>
      </c>
      <c r="AG70" s="206">
        <v>45.26</v>
      </c>
      <c r="AH70" s="206">
        <v>0</v>
      </c>
      <c r="AI70" s="206">
        <v>52.34</v>
      </c>
      <c r="AJ70" s="206">
        <v>0</v>
      </c>
      <c r="AK70" s="206">
        <v>15.59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41.94</v>
      </c>
      <c r="J71" s="206">
        <v>0.49</v>
      </c>
      <c r="K71" s="206">
        <v>198.82</v>
      </c>
      <c r="L71" s="206">
        <v>9.44</v>
      </c>
      <c r="M71" s="206">
        <v>2.62</v>
      </c>
      <c r="N71" s="206">
        <v>2.14</v>
      </c>
      <c r="O71" s="206">
        <v>3.02</v>
      </c>
      <c r="P71" s="206">
        <v>1.02</v>
      </c>
      <c r="Q71" s="206">
        <v>0.4</v>
      </c>
      <c r="R71" s="206">
        <v>0.77</v>
      </c>
      <c r="S71" s="206">
        <v>0.48</v>
      </c>
      <c r="T71" s="206">
        <v>0.56000000000000005</v>
      </c>
      <c r="U71" s="206">
        <v>1.73</v>
      </c>
      <c r="V71" s="206">
        <v>0.22</v>
      </c>
      <c r="W71" s="206">
        <v>0.81</v>
      </c>
      <c r="X71" s="206">
        <v>2.71</v>
      </c>
      <c r="Y71" s="206">
        <v>0</v>
      </c>
      <c r="Z71" s="206">
        <v>4.87</v>
      </c>
      <c r="AA71" s="206">
        <v>1.47</v>
      </c>
      <c r="AB71" s="206">
        <v>0</v>
      </c>
      <c r="AC71" s="206">
        <v>2.59</v>
      </c>
      <c r="AD71" s="206">
        <v>12.46</v>
      </c>
      <c r="AE71" s="206">
        <v>0</v>
      </c>
      <c r="AF71" s="206">
        <v>0</v>
      </c>
      <c r="AG71" s="206">
        <v>45.26</v>
      </c>
      <c r="AH71" s="206">
        <v>0</v>
      </c>
      <c r="AI71" s="206">
        <v>52.34</v>
      </c>
      <c r="AJ71" s="206">
        <v>0</v>
      </c>
      <c r="AK71" s="206">
        <v>15.59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41.94</v>
      </c>
      <c r="J72" s="206">
        <v>0.49</v>
      </c>
      <c r="K72" s="206">
        <v>148.99</v>
      </c>
      <c r="L72" s="206">
        <v>9.44</v>
      </c>
      <c r="M72" s="206">
        <v>2.62</v>
      </c>
      <c r="N72" s="206">
        <v>2.14</v>
      </c>
      <c r="O72" s="206">
        <v>3.02</v>
      </c>
      <c r="P72" s="206">
        <v>1.02</v>
      </c>
      <c r="Q72" s="206">
        <v>0.4</v>
      </c>
      <c r="R72" s="206">
        <v>0.77</v>
      </c>
      <c r="S72" s="206">
        <v>0.48</v>
      </c>
      <c r="T72" s="206">
        <v>0.56000000000000005</v>
      </c>
      <c r="U72" s="206">
        <v>1.73</v>
      </c>
      <c r="V72" s="206">
        <v>0.22</v>
      </c>
      <c r="W72" s="206">
        <v>0.81</v>
      </c>
      <c r="X72" s="206">
        <v>2.71</v>
      </c>
      <c r="Y72" s="206">
        <v>0</v>
      </c>
      <c r="Z72" s="206">
        <v>4.87</v>
      </c>
      <c r="AA72" s="206">
        <v>1.47</v>
      </c>
      <c r="AB72" s="206">
        <v>0</v>
      </c>
      <c r="AC72" s="206">
        <v>2.59</v>
      </c>
      <c r="AD72" s="206">
        <v>12.46</v>
      </c>
      <c r="AE72" s="206">
        <v>0</v>
      </c>
      <c r="AF72" s="206">
        <v>0</v>
      </c>
      <c r="AG72" s="206">
        <v>45.26</v>
      </c>
      <c r="AH72" s="206">
        <v>0</v>
      </c>
      <c r="AI72" s="206">
        <v>52.34</v>
      </c>
      <c r="AJ72" s="206">
        <v>0</v>
      </c>
      <c r="AK72" s="206">
        <v>15.59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41.94</v>
      </c>
      <c r="J73" s="206">
        <v>0.49</v>
      </c>
      <c r="K73" s="206">
        <v>104.92</v>
      </c>
      <c r="L73" s="206">
        <v>9.44</v>
      </c>
      <c r="M73" s="206">
        <v>2.62</v>
      </c>
      <c r="N73" s="206">
        <v>2.14</v>
      </c>
      <c r="O73" s="206">
        <v>3.02</v>
      </c>
      <c r="P73" s="206">
        <v>1.02</v>
      </c>
      <c r="Q73" s="206">
        <v>0.4</v>
      </c>
      <c r="R73" s="206">
        <v>0.77</v>
      </c>
      <c r="S73" s="206">
        <v>0.48</v>
      </c>
      <c r="T73" s="206">
        <v>0.56000000000000005</v>
      </c>
      <c r="U73" s="206">
        <v>1.73</v>
      </c>
      <c r="V73" s="206">
        <v>0.22</v>
      </c>
      <c r="W73" s="206">
        <v>0.81</v>
      </c>
      <c r="X73" s="206">
        <v>2.71</v>
      </c>
      <c r="Y73" s="206">
        <v>0</v>
      </c>
      <c r="Z73" s="206">
        <v>4.87</v>
      </c>
      <c r="AA73" s="206">
        <v>1.47</v>
      </c>
      <c r="AB73" s="206">
        <v>0</v>
      </c>
      <c r="AC73" s="206">
        <v>2.59</v>
      </c>
      <c r="AD73" s="206">
        <v>12.46</v>
      </c>
      <c r="AE73" s="206">
        <v>0</v>
      </c>
      <c r="AF73" s="206">
        <v>0</v>
      </c>
      <c r="AG73" s="206">
        <v>45.26</v>
      </c>
      <c r="AH73" s="206">
        <v>0</v>
      </c>
      <c r="AI73" s="206">
        <v>52.34</v>
      </c>
      <c r="AJ73" s="206">
        <v>0</v>
      </c>
      <c r="AK73" s="206">
        <v>15.59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41.94</v>
      </c>
      <c r="J74" s="206">
        <v>0.49</v>
      </c>
      <c r="K74" s="206">
        <v>83.84</v>
      </c>
      <c r="L74" s="206">
        <v>9.44</v>
      </c>
      <c r="M74" s="206">
        <v>2.62</v>
      </c>
      <c r="N74" s="206">
        <v>2.14</v>
      </c>
      <c r="O74" s="206">
        <v>3.02</v>
      </c>
      <c r="P74" s="206">
        <v>1.02</v>
      </c>
      <c r="Q74" s="206">
        <v>0.4</v>
      </c>
      <c r="R74" s="206">
        <v>0.76</v>
      </c>
      <c r="S74" s="206">
        <v>0.48</v>
      </c>
      <c r="T74" s="206">
        <v>0.56000000000000005</v>
      </c>
      <c r="U74" s="206">
        <v>1.73</v>
      </c>
      <c r="V74" s="206">
        <v>1.46</v>
      </c>
      <c r="W74" s="206">
        <v>0.81</v>
      </c>
      <c r="X74" s="206">
        <v>2.71</v>
      </c>
      <c r="Y74" s="206">
        <v>0</v>
      </c>
      <c r="Z74" s="206">
        <v>4.87</v>
      </c>
      <c r="AA74" s="206">
        <v>1.47</v>
      </c>
      <c r="AB74" s="206">
        <v>0</v>
      </c>
      <c r="AC74" s="206">
        <v>2.59</v>
      </c>
      <c r="AD74" s="206">
        <v>12.46</v>
      </c>
      <c r="AE74" s="206">
        <v>0</v>
      </c>
      <c r="AF74" s="206">
        <v>0</v>
      </c>
      <c r="AG74" s="206">
        <v>45.26</v>
      </c>
      <c r="AH74" s="206">
        <v>0</v>
      </c>
      <c r="AI74" s="206">
        <v>52.34</v>
      </c>
      <c r="AJ74" s="206">
        <v>0</v>
      </c>
      <c r="AK74" s="206">
        <v>15.59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41.94</v>
      </c>
      <c r="J75" s="206">
        <v>0.49</v>
      </c>
      <c r="K75" s="206">
        <v>85.95</v>
      </c>
      <c r="L75" s="206">
        <v>9.44</v>
      </c>
      <c r="M75" s="206">
        <v>2.62</v>
      </c>
      <c r="N75" s="206">
        <v>2.14</v>
      </c>
      <c r="O75" s="206">
        <v>3.02</v>
      </c>
      <c r="P75" s="206">
        <v>1.02</v>
      </c>
      <c r="Q75" s="206">
        <v>0.4</v>
      </c>
      <c r="R75" s="206">
        <v>0.76</v>
      </c>
      <c r="S75" s="206">
        <v>0.48</v>
      </c>
      <c r="T75" s="206">
        <v>0.56000000000000005</v>
      </c>
      <c r="U75" s="206">
        <v>1.73</v>
      </c>
      <c r="V75" s="206">
        <v>0.4</v>
      </c>
      <c r="W75" s="206">
        <v>0.81</v>
      </c>
      <c r="X75" s="206">
        <v>2.71</v>
      </c>
      <c r="Y75" s="206">
        <v>0</v>
      </c>
      <c r="Z75" s="206">
        <v>4.87</v>
      </c>
      <c r="AA75" s="206">
        <v>1.1000000000000001</v>
      </c>
      <c r="AB75" s="206">
        <v>0</v>
      </c>
      <c r="AC75" s="206">
        <v>2.59</v>
      </c>
      <c r="AD75" s="206">
        <v>12.46</v>
      </c>
      <c r="AE75" s="206">
        <v>0</v>
      </c>
      <c r="AF75" s="206">
        <v>0</v>
      </c>
      <c r="AG75" s="206">
        <v>45.26</v>
      </c>
      <c r="AH75" s="206">
        <v>0</v>
      </c>
      <c r="AI75" s="206">
        <v>52.34</v>
      </c>
      <c r="AJ75" s="206">
        <v>0</v>
      </c>
      <c r="AK75" s="206">
        <v>15.59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41.94</v>
      </c>
      <c r="J76" s="206">
        <v>0.49</v>
      </c>
      <c r="K76" s="206">
        <v>86.71</v>
      </c>
      <c r="L76" s="206">
        <v>9.44</v>
      </c>
      <c r="M76" s="206">
        <v>2.62</v>
      </c>
      <c r="N76" s="206">
        <v>2.14</v>
      </c>
      <c r="O76" s="206">
        <v>3.02</v>
      </c>
      <c r="P76" s="206">
        <v>1.02</v>
      </c>
      <c r="Q76" s="206">
        <v>0.4</v>
      </c>
      <c r="R76" s="206">
        <v>0.76</v>
      </c>
      <c r="S76" s="206">
        <v>0.48</v>
      </c>
      <c r="T76" s="206">
        <v>0.56000000000000005</v>
      </c>
      <c r="U76" s="206">
        <v>1.73</v>
      </c>
      <c r="V76" s="206">
        <v>0.22</v>
      </c>
      <c r="W76" s="206">
        <v>0.81</v>
      </c>
      <c r="X76" s="206">
        <v>2.71</v>
      </c>
      <c r="Y76" s="206">
        <v>0</v>
      </c>
      <c r="Z76" s="206">
        <v>4.87</v>
      </c>
      <c r="AA76" s="206">
        <v>1.1000000000000001</v>
      </c>
      <c r="AB76" s="206">
        <v>0</v>
      </c>
      <c r="AC76" s="206">
        <v>2.59</v>
      </c>
      <c r="AD76" s="206">
        <v>12.46</v>
      </c>
      <c r="AE76" s="206">
        <v>0</v>
      </c>
      <c r="AF76" s="206">
        <v>0</v>
      </c>
      <c r="AG76" s="206">
        <v>45.26</v>
      </c>
      <c r="AH76" s="206">
        <v>0</v>
      </c>
      <c r="AI76" s="206">
        <v>52.34</v>
      </c>
      <c r="AJ76" s="206">
        <v>0</v>
      </c>
      <c r="AK76" s="206">
        <v>18.079999999999998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41.94</v>
      </c>
      <c r="J77" s="206">
        <v>0.49</v>
      </c>
      <c r="K77" s="206">
        <v>73.94</v>
      </c>
      <c r="L77" s="206">
        <v>0.4</v>
      </c>
      <c r="M77" s="206">
        <v>2.62</v>
      </c>
      <c r="N77" s="206">
        <v>2.14</v>
      </c>
      <c r="O77" s="206">
        <v>3.02</v>
      </c>
      <c r="P77" s="206">
        <v>1.02</v>
      </c>
      <c r="Q77" s="206">
        <v>0.4</v>
      </c>
      <c r="R77" s="206">
        <v>0.76</v>
      </c>
      <c r="S77" s="206">
        <v>0.48</v>
      </c>
      <c r="T77" s="206">
        <v>0.56000000000000005</v>
      </c>
      <c r="U77" s="206">
        <v>1.73</v>
      </c>
      <c r="V77" s="206">
        <v>0.22</v>
      </c>
      <c r="W77" s="206">
        <v>0.81</v>
      </c>
      <c r="X77" s="206">
        <v>2.71</v>
      </c>
      <c r="Y77" s="206">
        <v>0</v>
      </c>
      <c r="Z77" s="206">
        <v>4.87</v>
      </c>
      <c r="AA77" s="206">
        <v>1.1000000000000001</v>
      </c>
      <c r="AB77" s="206">
        <v>0</v>
      </c>
      <c r="AC77" s="206">
        <v>2.59</v>
      </c>
      <c r="AD77" s="206">
        <v>12.46</v>
      </c>
      <c r="AE77" s="206">
        <v>0</v>
      </c>
      <c r="AF77" s="206">
        <v>0</v>
      </c>
      <c r="AG77" s="206">
        <v>45.26</v>
      </c>
      <c r="AH77" s="206">
        <v>0</v>
      </c>
      <c r="AI77" s="206">
        <v>52.34</v>
      </c>
      <c r="AJ77" s="206">
        <v>0</v>
      </c>
      <c r="AK77" s="206">
        <v>18.079999999999998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41.94</v>
      </c>
      <c r="J78" s="206">
        <v>0.49</v>
      </c>
      <c r="K78" s="206">
        <v>21.37</v>
      </c>
      <c r="L78" s="206">
        <v>0.39</v>
      </c>
      <c r="M78" s="206">
        <v>2.62</v>
      </c>
      <c r="N78" s="206">
        <v>2.14</v>
      </c>
      <c r="O78" s="206">
        <v>3.02</v>
      </c>
      <c r="P78" s="206">
        <v>1.02</v>
      </c>
      <c r="Q78" s="206">
        <v>0.4</v>
      </c>
      <c r="R78" s="206">
        <v>0.76</v>
      </c>
      <c r="S78" s="206">
        <v>0.48</v>
      </c>
      <c r="T78" s="206">
        <v>0.56000000000000005</v>
      </c>
      <c r="U78" s="206">
        <v>1.73</v>
      </c>
      <c r="V78" s="206">
        <v>0.22</v>
      </c>
      <c r="W78" s="206">
        <v>0.81</v>
      </c>
      <c r="X78" s="206">
        <v>2.71</v>
      </c>
      <c r="Y78" s="206">
        <v>0</v>
      </c>
      <c r="Z78" s="206">
        <v>4.87</v>
      </c>
      <c r="AA78" s="206">
        <v>1.1000000000000001</v>
      </c>
      <c r="AB78" s="206">
        <v>0</v>
      </c>
      <c r="AC78" s="206">
        <v>2.59</v>
      </c>
      <c r="AD78" s="206">
        <v>12.46</v>
      </c>
      <c r="AE78" s="206">
        <v>0</v>
      </c>
      <c r="AF78" s="206">
        <v>0</v>
      </c>
      <c r="AG78" s="206">
        <v>45.26</v>
      </c>
      <c r="AH78" s="206">
        <v>0</v>
      </c>
      <c r="AI78" s="206">
        <v>52.34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41.94</v>
      </c>
      <c r="J79" s="206">
        <v>0.49</v>
      </c>
      <c r="K79" s="206">
        <v>21.37</v>
      </c>
      <c r="L79" s="206">
        <v>9.44</v>
      </c>
      <c r="M79" s="206">
        <v>2.62</v>
      </c>
      <c r="N79" s="206">
        <v>2.14</v>
      </c>
      <c r="O79" s="206">
        <v>3.02</v>
      </c>
      <c r="P79" s="206">
        <v>1.02</v>
      </c>
      <c r="Q79" s="206">
        <v>0.4</v>
      </c>
      <c r="R79" s="206">
        <v>0.76</v>
      </c>
      <c r="S79" s="206">
        <v>0.48</v>
      </c>
      <c r="T79" s="206">
        <v>0.56000000000000005</v>
      </c>
      <c r="U79" s="206">
        <v>1.73</v>
      </c>
      <c r="V79" s="206">
        <v>0.22</v>
      </c>
      <c r="W79" s="206">
        <v>0.81</v>
      </c>
      <c r="X79" s="206">
        <v>2.71</v>
      </c>
      <c r="Y79" s="206">
        <v>0</v>
      </c>
      <c r="Z79" s="206">
        <v>4.87</v>
      </c>
      <c r="AA79" s="206">
        <v>1.1000000000000001</v>
      </c>
      <c r="AB79" s="206">
        <v>0</v>
      </c>
      <c r="AC79" s="206">
        <v>2.59</v>
      </c>
      <c r="AD79" s="206">
        <v>12.46</v>
      </c>
      <c r="AE79" s="206">
        <v>0</v>
      </c>
      <c r="AF79" s="206">
        <v>0</v>
      </c>
      <c r="AG79" s="206">
        <v>45.26</v>
      </c>
      <c r="AH79" s="206">
        <v>0</v>
      </c>
      <c r="AI79" s="206">
        <v>52.34</v>
      </c>
      <c r="AJ79" s="206">
        <v>0</v>
      </c>
      <c r="AK79" s="206">
        <v>18.079999999999998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41.94</v>
      </c>
      <c r="J80" s="206">
        <v>0.49</v>
      </c>
      <c r="K80" s="206">
        <v>21.37</v>
      </c>
      <c r="L80" s="206">
        <v>9.44</v>
      </c>
      <c r="M80" s="206">
        <v>2.62</v>
      </c>
      <c r="N80" s="206">
        <v>2.14</v>
      </c>
      <c r="O80" s="206">
        <v>3.02</v>
      </c>
      <c r="P80" s="206">
        <v>1.02</v>
      </c>
      <c r="Q80" s="206">
        <v>0.4</v>
      </c>
      <c r="R80" s="206">
        <v>0.76</v>
      </c>
      <c r="S80" s="206">
        <v>0.48</v>
      </c>
      <c r="T80" s="206">
        <v>0.56000000000000005</v>
      </c>
      <c r="U80" s="206">
        <v>1.73</v>
      </c>
      <c r="V80" s="206">
        <v>0.22</v>
      </c>
      <c r="W80" s="206">
        <v>0.81</v>
      </c>
      <c r="X80" s="206">
        <v>2.71</v>
      </c>
      <c r="Y80" s="206">
        <v>0</v>
      </c>
      <c r="Z80" s="206">
        <v>4.87</v>
      </c>
      <c r="AA80" s="206">
        <v>1.1000000000000001</v>
      </c>
      <c r="AB80" s="206">
        <v>0</v>
      </c>
      <c r="AC80" s="206">
        <v>2.59</v>
      </c>
      <c r="AD80" s="206">
        <v>12.46</v>
      </c>
      <c r="AE80" s="206">
        <v>0</v>
      </c>
      <c r="AF80" s="206">
        <v>0</v>
      </c>
      <c r="AG80" s="206">
        <v>45.26</v>
      </c>
      <c r="AH80" s="206">
        <v>0</v>
      </c>
      <c r="AI80" s="206">
        <v>52.34</v>
      </c>
      <c r="AJ80" s="206">
        <v>0</v>
      </c>
      <c r="AK80" s="206">
        <v>15.59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41.94</v>
      </c>
      <c r="J81" s="206">
        <v>0.49</v>
      </c>
      <c r="K81" s="206">
        <v>21.37</v>
      </c>
      <c r="L81" s="206">
        <v>9.44</v>
      </c>
      <c r="M81" s="206">
        <v>2.62</v>
      </c>
      <c r="N81" s="206">
        <v>2.14</v>
      </c>
      <c r="O81" s="206">
        <v>3.02</v>
      </c>
      <c r="P81" s="206">
        <v>1.02</v>
      </c>
      <c r="Q81" s="206">
        <v>0.4</v>
      </c>
      <c r="R81" s="206">
        <v>0.76</v>
      </c>
      <c r="S81" s="206">
        <v>0.48</v>
      </c>
      <c r="T81" s="206">
        <v>0.56000000000000005</v>
      </c>
      <c r="U81" s="206">
        <v>1.73</v>
      </c>
      <c r="V81" s="206">
        <v>0.22</v>
      </c>
      <c r="W81" s="206">
        <v>0.81</v>
      </c>
      <c r="X81" s="206">
        <v>2.71</v>
      </c>
      <c r="Y81" s="206">
        <v>0</v>
      </c>
      <c r="Z81" s="206">
        <v>4.87</v>
      </c>
      <c r="AA81" s="206">
        <v>1.1000000000000001</v>
      </c>
      <c r="AB81" s="206">
        <v>0</v>
      </c>
      <c r="AC81" s="206">
        <v>2.59</v>
      </c>
      <c r="AD81" s="206">
        <v>12.46</v>
      </c>
      <c r="AE81" s="206">
        <v>0</v>
      </c>
      <c r="AF81" s="206">
        <v>0</v>
      </c>
      <c r="AG81" s="206">
        <v>45.26</v>
      </c>
      <c r="AH81" s="206">
        <v>0</v>
      </c>
      <c r="AI81" s="206">
        <v>52.34</v>
      </c>
      <c r="AJ81" s="206">
        <v>0</v>
      </c>
      <c r="AK81" s="206">
        <v>15.59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41.94</v>
      </c>
      <c r="J82" s="206">
        <v>0.49</v>
      </c>
      <c r="K82" s="206">
        <v>21.37</v>
      </c>
      <c r="L82" s="206">
        <v>9.44</v>
      </c>
      <c r="M82" s="206">
        <v>2.62</v>
      </c>
      <c r="N82" s="206">
        <v>2.14</v>
      </c>
      <c r="O82" s="206">
        <v>3.02</v>
      </c>
      <c r="P82" s="206">
        <v>1.02</v>
      </c>
      <c r="Q82" s="206">
        <v>0.4</v>
      </c>
      <c r="R82" s="206">
        <v>0.76</v>
      </c>
      <c r="S82" s="206">
        <v>0.48</v>
      </c>
      <c r="T82" s="206">
        <v>0.56000000000000005</v>
      </c>
      <c r="U82" s="206">
        <v>1.73</v>
      </c>
      <c r="V82" s="206">
        <v>0.22</v>
      </c>
      <c r="W82" s="206">
        <v>0.81</v>
      </c>
      <c r="X82" s="206">
        <v>2.71</v>
      </c>
      <c r="Y82" s="206">
        <v>0</v>
      </c>
      <c r="Z82" s="206">
        <v>4.87</v>
      </c>
      <c r="AA82" s="206">
        <v>1.1000000000000001</v>
      </c>
      <c r="AB82" s="206">
        <v>0</v>
      </c>
      <c r="AC82" s="206">
        <v>2.59</v>
      </c>
      <c r="AD82" s="206">
        <v>12.46</v>
      </c>
      <c r="AE82" s="206">
        <v>0</v>
      </c>
      <c r="AF82" s="206">
        <v>0</v>
      </c>
      <c r="AG82" s="206">
        <v>45.26</v>
      </c>
      <c r="AH82" s="206">
        <v>0</v>
      </c>
      <c r="AI82" s="206">
        <v>52.34</v>
      </c>
      <c r="AJ82" s="206">
        <v>0</v>
      </c>
      <c r="AK82" s="206">
        <v>15.59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42.43</v>
      </c>
      <c r="J83" s="206">
        <v>0.49</v>
      </c>
      <c r="K83" s="206">
        <v>21.37</v>
      </c>
      <c r="L83" s="206">
        <v>9.44</v>
      </c>
      <c r="M83" s="206">
        <v>2.62</v>
      </c>
      <c r="N83" s="206">
        <v>2.14</v>
      </c>
      <c r="O83" s="206">
        <v>3.02</v>
      </c>
      <c r="P83" s="206">
        <v>1.02</v>
      </c>
      <c r="Q83" s="206">
        <v>0.4</v>
      </c>
      <c r="R83" s="206">
        <v>0.76</v>
      </c>
      <c r="S83" s="206">
        <v>0.48</v>
      </c>
      <c r="T83" s="206">
        <v>0.56000000000000005</v>
      </c>
      <c r="U83" s="206">
        <v>1.73</v>
      </c>
      <c r="V83" s="206">
        <v>0.22</v>
      </c>
      <c r="W83" s="206">
        <v>0.81</v>
      </c>
      <c r="X83" s="206">
        <v>2.71</v>
      </c>
      <c r="Y83" s="206">
        <v>0</v>
      </c>
      <c r="Z83" s="206">
        <v>4.87</v>
      </c>
      <c r="AA83" s="206">
        <v>1.1000000000000001</v>
      </c>
      <c r="AB83" s="206">
        <v>0</v>
      </c>
      <c r="AC83" s="206">
        <v>3.87</v>
      </c>
      <c r="AD83" s="206">
        <v>12.46</v>
      </c>
      <c r="AE83" s="206">
        <v>0</v>
      </c>
      <c r="AF83" s="206">
        <v>0</v>
      </c>
      <c r="AG83" s="206">
        <v>45.26</v>
      </c>
      <c r="AH83" s="206">
        <v>0</v>
      </c>
      <c r="AI83" s="206">
        <v>52.34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42.43</v>
      </c>
      <c r="J84" s="206">
        <v>0.49</v>
      </c>
      <c r="K84" s="206">
        <v>21.37</v>
      </c>
      <c r="L84" s="206">
        <v>9.44</v>
      </c>
      <c r="M84" s="206">
        <v>2.62</v>
      </c>
      <c r="N84" s="206">
        <v>2.14</v>
      </c>
      <c r="O84" s="206">
        <v>3.02</v>
      </c>
      <c r="P84" s="206">
        <v>1.02</v>
      </c>
      <c r="Q84" s="206">
        <v>0.4</v>
      </c>
      <c r="R84" s="206">
        <v>0.76</v>
      </c>
      <c r="S84" s="206">
        <v>0.48</v>
      </c>
      <c r="T84" s="206">
        <v>0.56000000000000005</v>
      </c>
      <c r="U84" s="206">
        <v>1.73</v>
      </c>
      <c r="V84" s="206">
        <v>0.22</v>
      </c>
      <c r="W84" s="206">
        <v>0.81</v>
      </c>
      <c r="X84" s="206">
        <v>2.71</v>
      </c>
      <c r="Y84" s="206">
        <v>0</v>
      </c>
      <c r="Z84" s="206">
        <v>4.87</v>
      </c>
      <c r="AA84" s="206">
        <v>1.1000000000000001</v>
      </c>
      <c r="AB84" s="206">
        <v>0</v>
      </c>
      <c r="AC84" s="206">
        <v>3.87</v>
      </c>
      <c r="AD84" s="206">
        <v>12.46</v>
      </c>
      <c r="AE84" s="206">
        <v>0</v>
      </c>
      <c r="AF84" s="206">
        <v>0</v>
      </c>
      <c r="AG84" s="206">
        <v>45.26</v>
      </c>
      <c r="AH84" s="206">
        <v>0</v>
      </c>
      <c r="AI84" s="206">
        <v>52.34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42.43</v>
      </c>
      <c r="J85" s="206">
        <v>0.49</v>
      </c>
      <c r="K85" s="206">
        <v>21.37</v>
      </c>
      <c r="L85" s="206">
        <v>9.44</v>
      </c>
      <c r="M85" s="206">
        <v>2.62</v>
      </c>
      <c r="N85" s="206">
        <v>2.14</v>
      </c>
      <c r="O85" s="206">
        <v>3.02</v>
      </c>
      <c r="P85" s="206">
        <v>1.02</v>
      </c>
      <c r="Q85" s="206">
        <v>0.4</v>
      </c>
      <c r="R85" s="206">
        <v>0.76</v>
      </c>
      <c r="S85" s="206">
        <v>0.48</v>
      </c>
      <c r="T85" s="206">
        <v>0.56000000000000005</v>
      </c>
      <c r="U85" s="206">
        <v>1.73</v>
      </c>
      <c r="V85" s="206">
        <v>0.22</v>
      </c>
      <c r="W85" s="206">
        <v>0.81</v>
      </c>
      <c r="X85" s="206">
        <v>2.71</v>
      </c>
      <c r="Y85" s="206">
        <v>0</v>
      </c>
      <c r="Z85" s="206">
        <v>4.87</v>
      </c>
      <c r="AA85" s="206">
        <v>1.1000000000000001</v>
      </c>
      <c r="AB85" s="206">
        <v>0</v>
      </c>
      <c r="AC85" s="206">
        <v>2.59</v>
      </c>
      <c r="AD85" s="206">
        <v>12.46</v>
      </c>
      <c r="AE85" s="206">
        <v>0</v>
      </c>
      <c r="AF85" s="206">
        <v>0</v>
      </c>
      <c r="AG85" s="206">
        <v>45.26</v>
      </c>
      <c r="AH85" s="206">
        <v>0</v>
      </c>
      <c r="AI85" s="206">
        <v>52.34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42.43</v>
      </c>
      <c r="J86" s="206">
        <v>0.49</v>
      </c>
      <c r="K86" s="206">
        <v>21.37</v>
      </c>
      <c r="L86" s="206">
        <v>9.44</v>
      </c>
      <c r="M86" s="206">
        <v>2.62</v>
      </c>
      <c r="N86" s="206">
        <v>2.14</v>
      </c>
      <c r="O86" s="206">
        <v>3.02</v>
      </c>
      <c r="P86" s="206">
        <v>1.02</v>
      </c>
      <c r="Q86" s="206">
        <v>0.4</v>
      </c>
      <c r="R86" s="206">
        <v>0.76</v>
      </c>
      <c r="S86" s="206">
        <v>0.48</v>
      </c>
      <c r="T86" s="206">
        <v>0.56000000000000005</v>
      </c>
      <c r="U86" s="206">
        <v>1.73</v>
      </c>
      <c r="V86" s="206">
        <v>0.22</v>
      </c>
      <c r="W86" s="206">
        <v>0.81</v>
      </c>
      <c r="X86" s="206">
        <v>2.71</v>
      </c>
      <c r="Y86" s="206">
        <v>0</v>
      </c>
      <c r="Z86" s="206">
        <v>4.87</v>
      </c>
      <c r="AA86" s="206">
        <v>1.1000000000000001</v>
      </c>
      <c r="AB86" s="206">
        <v>0</v>
      </c>
      <c r="AC86" s="206">
        <v>2.59</v>
      </c>
      <c r="AD86" s="206">
        <v>12.46</v>
      </c>
      <c r="AE86" s="206">
        <v>0</v>
      </c>
      <c r="AF86" s="206">
        <v>0</v>
      </c>
      <c r="AG86" s="206">
        <v>45.26</v>
      </c>
      <c r="AH86" s="206">
        <v>0</v>
      </c>
      <c r="AI86" s="206">
        <v>52.34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42.43</v>
      </c>
      <c r="J87" s="206">
        <v>0.49</v>
      </c>
      <c r="K87" s="206">
        <v>21.37</v>
      </c>
      <c r="L87" s="206">
        <v>9.44</v>
      </c>
      <c r="M87" s="206">
        <v>2.62</v>
      </c>
      <c r="N87" s="206">
        <v>2.14</v>
      </c>
      <c r="O87" s="206">
        <v>3.02</v>
      </c>
      <c r="P87" s="206">
        <v>1.02</v>
      </c>
      <c r="Q87" s="206">
        <v>0.4</v>
      </c>
      <c r="R87" s="206">
        <v>0.76</v>
      </c>
      <c r="S87" s="206">
        <v>0.48</v>
      </c>
      <c r="T87" s="206">
        <v>0.56000000000000005</v>
      </c>
      <c r="U87" s="206">
        <v>1.73</v>
      </c>
      <c r="V87" s="206">
        <v>0.33</v>
      </c>
      <c r="W87" s="206">
        <v>1.08</v>
      </c>
      <c r="X87" s="206">
        <v>2.71</v>
      </c>
      <c r="Y87" s="206">
        <v>0</v>
      </c>
      <c r="Z87" s="206">
        <v>4.87</v>
      </c>
      <c r="AA87" s="206">
        <v>1.1000000000000001</v>
      </c>
      <c r="AB87" s="206">
        <v>0</v>
      </c>
      <c r="AC87" s="206">
        <v>1.82</v>
      </c>
      <c r="AD87" s="206">
        <v>12.46</v>
      </c>
      <c r="AE87" s="206">
        <v>0</v>
      </c>
      <c r="AF87" s="206">
        <v>0</v>
      </c>
      <c r="AG87" s="206">
        <v>45.26</v>
      </c>
      <c r="AH87" s="206">
        <v>0</v>
      </c>
      <c r="AI87" s="206">
        <v>52.34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42.43</v>
      </c>
      <c r="J88" s="206">
        <v>0.49</v>
      </c>
      <c r="K88" s="206">
        <v>21.37</v>
      </c>
      <c r="L88" s="206">
        <v>9.44</v>
      </c>
      <c r="M88" s="206">
        <v>2.62</v>
      </c>
      <c r="N88" s="206">
        <v>2.14</v>
      </c>
      <c r="O88" s="206">
        <v>3.02</v>
      </c>
      <c r="P88" s="206">
        <v>1.02</v>
      </c>
      <c r="Q88" s="206">
        <v>0.4</v>
      </c>
      <c r="R88" s="206">
        <v>0.76</v>
      </c>
      <c r="S88" s="206">
        <v>0.48</v>
      </c>
      <c r="T88" s="206">
        <v>0.56000000000000005</v>
      </c>
      <c r="U88" s="206">
        <v>1.73</v>
      </c>
      <c r="V88" s="206">
        <v>0.33</v>
      </c>
      <c r="W88" s="206">
        <v>1.08</v>
      </c>
      <c r="X88" s="206">
        <v>2.71</v>
      </c>
      <c r="Y88" s="206">
        <v>0</v>
      </c>
      <c r="Z88" s="206">
        <v>4.87</v>
      </c>
      <c r="AA88" s="206">
        <v>1.1000000000000001</v>
      </c>
      <c r="AB88" s="206">
        <v>0</v>
      </c>
      <c r="AC88" s="206">
        <v>1.82</v>
      </c>
      <c r="AD88" s="206">
        <v>12.46</v>
      </c>
      <c r="AE88" s="206">
        <v>0</v>
      </c>
      <c r="AF88" s="206">
        <v>0</v>
      </c>
      <c r="AG88" s="206">
        <v>45.26</v>
      </c>
      <c r="AH88" s="206">
        <v>0</v>
      </c>
      <c r="AI88" s="206">
        <v>52.34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42.43</v>
      </c>
      <c r="J89" s="206">
        <v>0.49</v>
      </c>
      <c r="K89" s="206">
        <v>55.31</v>
      </c>
      <c r="L89" s="206">
        <v>9.44</v>
      </c>
      <c r="M89" s="206">
        <v>2.62</v>
      </c>
      <c r="N89" s="206">
        <v>2.14</v>
      </c>
      <c r="O89" s="206">
        <v>3.02</v>
      </c>
      <c r="P89" s="206">
        <v>1.02</v>
      </c>
      <c r="Q89" s="206">
        <v>0.4</v>
      </c>
      <c r="R89" s="206">
        <v>0.77</v>
      </c>
      <c r="S89" s="206">
        <v>0.48</v>
      </c>
      <c r="T89" s="206">
        <v>0.56000000000000005</v>
      </c>
      <c r="U89" s="206">
        <v>1.73</v>
      </c>
      <c r="V89" s="206">
        <v>0.33</v>
      </c>
      <c r="W89" s="206">
        <v>1.08</v>
      </c>
      <c r="X89" s="206">
        <v>2.71</v>
      </c>
      <c r="Y89" s="206">
        <v>0</v>
      </c>
      <c r="Z89" s="206">
        <v>4.87</v>
      </c>
      <c r="AA89" s="206">
        <v>1.1000000000000001</v>
      </c>
      <c r="AB89" s="206">
        <v>0</v>
      </c>
      <c r="AC89" s="206">
        <v>1.82</v>
      </c>
      <c r="AD89" s="206">
        <v>12.46</v>
      </c>
      <c r="AE89" s="206">
        <v>0</v>
      </c>
      <c r="AF89" s="206">
        <v>0</v>
      </c>
      <c r="AG89" s="206">
        <v>45.26</v>
      </c>
      <c r="AH89" s="206">
        <v>0</v>
      </c>
      <c r="AI89" s="206">
        <v>52.34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42.43</v>
      </c>
      <c r="J90" s="206">
        <v>0.49</v>
      </c>
      <c r="K90" s="206">
        <v>90.58</v>
      </c>
      <c r="L90" s="206">
        <v>9.44</v>
      </c>
      <c r="M90" s="206">
        <v>2.62</v>
      </c>
      <c r="N90" s="206">
        <v>2.14</v>
      </c>
      <c r="O90" s="206">
        <v>3.02</v>
      </c>
      <c r="P90" s="206">
        <v>1.02</v>
      </c>
      <c r="Q90" s="206">
        <v>0.4</v>
      </c>
      <c r="R90" s="206">
        <v>0.77</v>
      </c>
      <c r="S90" s="206">
        <v>0.48</v>
      </c>
      <c r="T90" s="206">
        <v>0.56000000000000005</v>
      </c>
      <c r="U90" s="206">
        <v>1.73</v>
      </c>
      <c r="V90" s="206">
        <v>0.33</v>
      </c>
      <c r="W90" s="206">
        <v>1.08</v>
      </c>
      <c r="X90" s="206">
        <v>2.71</v>
      </c>
      <c r="Y90" s="206">
        <v>0</v>
      </c>
      <c r="Z90" s="206">
        <v>4.87</v>
      </c>
      <c r="AA90" s="206">
        <v>1.1000000000000001</v>
      </c>
      <c r="AB90" s="206">
        <v>0</v>
      </c>
      <c r="AC90" s="206">
        <v>1.82</v>
      </c>
      <c r="AD90" s="206">
        <v>12.46</v>
      </c>
      <c r="AE90" s="206">
        <v>0</v>
      </c>
      <c r="AF90" s="206">
        <v>0</v>
      </c>
      <c r="AG90" s="206">
        <v>45.26</v>
      </c>
      <c r="AH90" s="206">
        <v>0</v>
      </c>
      <c r="AI90" s="206">
        <v>52.34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42.43</v>
      </c>
      <c r="J91" s="206">
        <v>0.49</v>
      </c>
      <c r="K91" s="206">
        <v>123.5</v>
      </c>
      <c r="L91" s="206">
        <v>9.44</v>
      </c>
      <c r="M91" s="206">
        <v>2.62</v>
      </c>
      <c r="N91" s="206">
        <v>2.14</v>
      </c>
      <c r="O91" s="206">
        <v>3.02</v>
      </c>
      <c r="P91" s="206">
        <v>1.02</v>
      </c>
      <c r="Q91" s="206">
        <v>0</v>
      </c>
      <c r="R91" s="206">
        <v>0.77</v>
      </c>
      <c r="S91" s="206">
        <v>0.37</v>
      </c>
      <c r="T91" s="206">
        <v>0.56000000000000005</v>
      </c>
      <c r="U91" s="206">
        <v>1.73</v>
      </c>
      <c r="V91" s="206">
        <v>0.33</v>
      </c>
      <c r="W91" s="206">
        <v>1.07</v>
      </c>
      <c r="X91" s="206">
        <v>0</v>
      </c>
      <c r="Y91" s="206">
        <v>0</v>
      </c>
      <c r="Z91" s="206">
        <v>4.87</v>
      </c>
      <c r="AA91" s="206">
        <v>0</v>
      </c>
      <c r="AB91" s="206">
        <v>0</v>
      </c>
      <c r="AC91" s="206">
        <v>1.82</v>
      </c>
      <c r="AD91" s="206">
        <v>12.46</v>
      </c>
      <c r="AE91" s="206">
        <v>0</v>
      </c>
      <c r="AF91" s="206">
        <v>0</v>
      </c>
      <c r="AG91" s="206">
        <v>45.26</v>
      </c>
      <c r="AH91" s="206">
        <v>0</v>
      </c>
      <c r="AI91" s="206">
        <v>52.34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42.43</v>
      </c>
      <c r="J92" s="206">
        <v>0.49</v>
      </c>
      <c r="K92" s="206">
        <v>174.62</v>
      </c>
      <c r="L92" s="206">
        <v>9.44</v>
      </c>
      <c r="M92" s="206">
        <v>2.62</v>
      </c>
      <c r="N92" s="206">
        <v>2.14</v>
      </c>
      <c r="O92" s="206">
        <v>3.02</v>
      </c>
      <c r="P92" s="206">
        <v>1.02</v>
      </c>
      <c r="Q92" s="206">
        <v>0</v>
      </c>
      <c r="R92" s="206">
        <v>0.77</v>
      </c>
      <c r="S92" s="206">
        <v>0.37</v>
      </c>
      <c r="T92" s="206">
        <v>0.56000000000000005</v>
      </c>
      <c r="U92" s="206">
        <v>1.73</v>
      </c>
      <c r="V92" s="206">
        <v>0.33</v>
      </c>
      <c r="W92" s="206">
        <v>1.07</v>
      </c>
      <c r="X92" s="206">
        <v>0</v>
      </c>
      <c r="Y92" s="206">
        <v>0</v>
      </c>
      <c r="Z92" s="206">
        <v>4.87</v>
      </c>
      <c r="AA92" s="206">
        <v>0</v>
      </c>
      <c r="AB92" s="206">
        <v>0</v>
      </c>
      <c r="AC92" s="206">
        <v>1.82</v>
      </c>
      <c r="AD92" s="206">
        <v>12.46</v>
      </c>
      <c r="AE92" s="206">
        <v>0</v>
      </c>
      <c r="AF92" s="206">
        <v>0</v>
      </c>
      <c r="AG92" s="206">
        <v>45.26</v>
      </c>
      <c r="AH92" s="206">
        <v>0</v>
      </c>
      <c r="AI92" s="206">
        <v>52.34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42.43</v>
      </c>
      <c r="J93" s="206">
        <v>0.49</v>
      </c>
      <c r="K93" s="206">
        <v>219.81</v>
      </c>
      <c r="L93" s="206">
        <v>9.44</v>
      </c>
      <c r="M93" s="206">
        <v>2.62</v>
      </c>
      <c r="N93" s="206">
        <v>2.14</v>
      </c>
      <c r="O93" s="206">
        <v>3.02</v>
      </c>
      <c r="P93" s="206">
        <v>1.02</v>
      </c>
      <c r="Q93" s="206">
        <v>0</v>
      </c>
      <c r="R93" s="206">
        <v>0.77</v>
      </c>
      <c r="S93" s="206">
        <v>0.37</v>
      </c>
      <c r="T93" s="206">
        <v>0.56000000000000005</v>
      </c>
      <c r="U93" s="206">
        <v>1.73</v>
      </c>
      <c r="V93" s="206">
        <v>0.33</v>
      </c>
      <c r="W93" s="206">
        <v>1.07</v>
      </c>
      <c r="X93" s="206">
        <v>2.7</v>
      </c>
      <c r="Y93" s="206">
        <v>0</v>
      </c>
      <c r="Z93" s="206">
        <v>4.87</v>
      </c>
      <c r="AA93" s="206">
        <v>0</v>
      </c>
      <c r="AB93" s="206">
        <v>0</v>
      </c>
      <c r="AC93" s="206">
        <v>1.82</v>
      </c>
      <c r="AD93" s="206">
        <v>12.46</v>
      </c>
      <c r="AE93" s="206">
        <v>0</v>
      </c>
      <c r="AF93" s="206">
        <v>0</v>
      </c>
      <c r="AG93" s="206">
        <v>45.26</v>
      </c>
      <c r="AH93" s="206">
        <v>0</v>
      </c>
      <c r="AI93" s="206">
        <v>52.34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42.43</v>
      </c>
      <c r="J94" s="206">
        <v>0.49</v>
      </c>
      <c r="K94" s="206">
        <v>241.2</v>
      </c>
      <c r="L94" s="206">
        <v>9.44</v>
      </c>
      <c r="M94" s="206">
        <v>2.62</v>
      </c>
      <c r="N94" s="206">
        <v>2.14</v>
      </c>
      <c r="O94" s="206">
        <v>3.02</v>
      </c>
      <c r="P94" s="206">
        <v>1.02</v>
      </c>
      <c r="Q94" s="206">
        <v>4.76</v>
      </c>
      <c r="R94" s="206">
        <v>0.77</v>
      </c>
      <c r="S94" s="206">
        <v>0.37</v>
      </c>
      <c r="T94" s="206">
        <v>0.56000000000000005</v>
      </c>
      <c r="U94" s="206">
        <v>1.73</v>
      </c>
      <c r="V94" s="206">
        <v>0.33</v>
      </c>
      <c r="W94" s="206">
        <v>1.07</v>
      </c>
      <c r="X94" s="206">
        <v>2.7</v>
      </c>
      <c r="Y94" s="206">
        <v>0</v>
      </c>
      <c r="Z94" s="206">
        <v>4.87</v>
      </c>
      <c r="AA94" s="206">
        <v>0</v>
      </c>
      <c r="AB94" s="206">
        <v>0</v>
      </c>
      <c r="AC94" s="206">
        <v>1.82</v>
      </c>
      <c r="AD94" s="206">
        <v>12.46</v>
      </c>
      <c r="AE94" s="206">
        <v>0</v>
      </c>
      <c r="AF94" s="206">
        <v>0</v>
      </c>
      <c r="AG94" s="206">
        <v>45.26</v>
      </c>
      <c r="AH94" s="206">
        <v>0</v>
      </c>
      <c r="AI94" s="206">
        <v>52.34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42.43</v>
      </c>
      <c r="J95" s="206">
        <v>0.49</v>
      </c>
      <c r="K95" s="206">
        <v>241.2</v>
      </c>
      <c r="L95" s="206">
        <v>9.44</v>
      </c>
      <c r="M95" s="206">
        <v>2.62</v>
      </c>
      <c r="N95" s="206">
        <v>2.14</v>
      </c>
      <c r="O95" s="206">
        <v>3.02</v>
      </c>
      <c r="P95" s="206">
        <v>1.02</v>
      </c>
      <c r="Q95" s="206">
        <v>4.6500000000000004</v>
      </c>
      <c r="R95" s="206">
        <v>9.58</v>
      </c>
      <c r="S95" s="206">
        <v>6.18</v>
      </c>
      <c r="T95" s="206">
        <v>0.56000000000000005</v>
      </c>
      <c r="U95" s="206">
        <v>1.73</v>
      </c>
      <c r="V95" s="206">
        <v>5.12</v>
      </c>
      <c r="W95" s="206">
        <v>14.73</v>
      </c>
      <c r="X95" s="206">
        <v>2.7</v>
      </c>
      <c r="Y95" s="206">
        <v>0</v>
      </c>
      <c r="Z95" s="206">
        <v>4.87</v>
      </c>
      <c r="AA95" s="206">
        <v>0</v>
      </c>
      <c r="AB95" s="206">
        <v>0</v>
      </c>
      <c r="AC95" s="206">
        <v>1.82</v>
      </c>
      <c r="AD95" s="206">
        <v>12.46</v>
      </c>
      <c r="AE95" s="206">
        <v>0</v>
      </c>
      <c r="AF95" s="206">
        <v>0</v>
      </c>
      <c r="AG95" s="206">
        <v>45.26</v>
      </c>
      <c r="AH95" s="206">
        <v>0</v>
      </c>
      <c r="AI95" s="206">
        <v>52.34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42.43</v>
      </c>
      <c r="J96" s="206">
        <v>0.49</v>
      </c>
      <c r="K96" s="206">
        <v>241.2</v>
      </c>
      <c r="L96" s="206">
        <v>9.44</v>
      </c>
      <c r="M96" s="206">
        <v>2.62</v>
      </c>
      <c r="N96" s="206">
        <v>2.14</v>
      </c>
      <c r="O96" s="206">
        <v>3.02</v>
      </c>
      <c r="P96" s="206">
        <v>1.02</v>
      </c>
      <c r="Q96" s="206">
        <v>4.63</v>
      </c>
      <c r="R96" s="206">
        <v>9.65</v>
      </c>
      <c r="S96" s="206">
        <v>6.22</v>
      </c>
      <c r="T96" s="206">
        <v>0.56000000000000005</v>
      </c>
      <c r="U96" s="206">
        <v>1.73</v>
      </c>
      <c r="V96" s="206">
        <v>5.12</v>
      </c>
      <c r="W96" s="206">
        <v>14.73</v>
      </c>
      <c r="X96" s="206">
        <v>32.14</v>
      </c>
      <c r="Y96" s="206">
        <v>0</v>
      </c>
      <c r="Z96" s="206">
        <v>4.87</v>
      </c>
      <c r="AA96" s="206">
        <v>1.1000000000000001</v>
      </c>
      <c r="AB96" s="206">
        <v>0</v>
      </c>
      <c r="AC96" s="206">
        <v>1.82</v>
      </c>
      <c r="AD96" s="206">
        <v>12.46</v>
      </c>
      <c r="AE96" s="206">
        <v>0</v>
      </c>
      <c r="AF96" s="206">
        <v>0</v>
      </c>
      <c r="AG96" s="206">
        <v>45.26</v>
      </c>
      <c r="AH96" s="206">
        <v>0</v>
      </c>
      <c r="AI96" s="206">
        <v>52.34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42.43</v>
      </c>
      <c r="J97" s="206">
        <v>0.49</v>
      </c>
      <c r="K97" s="206">
        <v>241.2</v>
      </c>
      <c r="L97" s="206">
        <v>5.51</v>
      </c>
      <c r="M97" s="206">
        <v>2.62</v>
      </c>
      <c r="N97" s="206">
        <v>2.14</v>
      </c>
      <c r="O97" s="206">
        <v>3.02</v>
      </c>
      <c r="P97" s="206">
        <v>1.02</v>
      </c>
      <c r="Q97" s="206">
        <v>4.63</v>
      </c>
      <c r="R97" s="206">
        <v>9.58</v>
      </c>
      <c r="S97" s="206">
        <v>5.84</v>
      </c>
      <c r="T97" s="206">
        <v>0.56000000000000005</v>
      </c>
      <c r="U97" s="206">
        <v>1.73</v>
      </c>
      <c r="V97" s="206">
        <v>5.12</v>
      </c>
      <c r="W97" s="206">
        <v>14.73</v>
      </c>
      <c r="X97" s="206">
        <v>50.42</v>
      </c>
      <c r="Y97" s="206">
        <v>0</v>
      </c>
      <c r="Z97" s="206">
        <v>44.67</v>
      </c>
      <c r="AA97" s="206">
        <v>1.1000000000000001</v>
      </c>
      <c r="AB97" s="206">
        <v>0</v>
      </c>
      <c r="AC97" s="206">
        <v>1.82</v>
      </c>
      <c r="AD97" s="206">
        <v>12.46</v>
      </c>
      <c r="AE97" s="206">
        <v>0</v>
      </c>
      <c r="AF97" s="206">
        <v>0</v>
      </c>
      <c r="AG97" s="206">
        <v>45.26</v>
      </c>
      <c r="AH97" s="206">
        <v>0</v>
      </c>
      <c r="AI97" s="206">
        <v>52.34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42.43</v>
      </c>
      <c r="J98" s="206">
        <v>0.49</v>
      </c>
      <c r="K98" s="206">
        <v>241.2</v>
      </c>
      <c r="L98" s="206">
        <v>3.08</v>
      </c>
      <c r="M98" s="206">
        <v>2.62</v>
      </c>
      <c r="N98" s="206">
        <v>2.14</v>
      </c>
      <c r="O98" s="206">
        <v>3.02</v>
      </c>
      <c r="P98" s="206">
        <v>1.02</v>
      </c>
      <c r="Q98" s="206">
        <v>4.63</v>
      </c>
      <c r="R98" s="206">
        <v>9.58</v>
      </c>
      <c r="S98" s="206">
        <v>5.84</v>
      </c>
      <c r="T98" s="206">
        <v>0.56000000000000005</v>
      </c>
      <c r="U98" s="206">
        <v>1.73</v>
      </c>
      <c r="V98" s="206">
        <v>5.12</v>
      </c>
      <c r="W98" s="206">
        <v>14.73</v>
      </c>
      <c r="X98" s="206">
        <v>50.42</v>
      </c>
      <c r="Y98" s="206">
        <v>0</v>
      </c>
      <c r="Z98" s="206">
        <v>73.42</v>
      </c>
      <c r="AA98" s="206">
        <v>1.1000000000000001</v>
      </c>
      <c r="AB98" s="206">
        <v>0</v>
      </c>
      <c r="AC98" s="206">
        <v>1.82</v>
      </c>
      <c r="AD98" s="206">
        <v>12.46</v>
      </c>
      <c r="AE98" s="206">
        <v>0</v>
      </c>
      <c r="AF98" s="206">
        <v>0</v>
      </c>
      <c r="AG98" s="206">
        <v>45.26</v>
      </c>
      <c r="AH98" s="206">
        <v>0</v>
      </c>
      <c r="AI98" s="206">
        <v>52.34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1.010025</v>
      </c>
      <c r="J99">
        <f t="shared" si="0"/>
        <v>1.1760000000000003E-2</v>
      </c>
      <c r="K99">
        <f t="shared" si="0"/>
        <v>3.5798275000000044</v>
      </c>
      <c r="L99">
        <f t="shared" si="0"/>
        <v>0.21946500000000049</v>
      </c>
      <c r="M99">
        <f t="shared" si="0"/>
        <v>0.17936500000000005</v>
      </c>
      <c r="N99">
        <f t="shared" si="0"/>
        <v>0.13664249999999972</v>
      </c>
      <c r="O99">
        <f t="shared" si="0"/>
        <v>7.2480000000000044E-2</v>
      </c>
      <c r="P99">
        <f t="shared" si="0"/>
        <v>2.4479999999999991E-2</v>
      </c>
      <c r="Q99">
        <f t="shared" si="0"/>
        <v>5.6555000000000091E-2</v>
      </c>
      <c r="R99">
        <f t="shared" si="0"/>
        <v>0.11071749999999986</v>
      </c>
      <c r="S99">
        <f t="shared" si="0"/>
        <v>6.856249999999986E-2</v>
      </c>
      <c r="T99">
        <f t="shared" si="0"/>
        <v>1.3440000000000016E-2</v>
      </c>
      <c r="U99">
        <f t="shared" si="0"/>
        <v>4.136249999999999E-2</v>
      </c>
      <c r="V99">
        <f t="shared" si="0"/>
        <v>7.2912500000000116E-2</v>
      </c>
      <c r="W99">
        <f t="shared" si="0"/>
        <v>0.1957499999999999</v>
      </c>
      <c r="X99">
        <f t="shared" si="0"/>
        <v>0.54274000000000056</v>
      </c>
      <c r="Y99">
        <f t="shared" si="0"/>
        <v>0</v>
      </c>
      <c r="Z99">
        <f t="shared" si="0"/>
        <v>0.50326499999999807</v>
      </c>
      <c r="AA99">
        <f t="shared" si="0"/>
        <v>0.14149000000000028</v>
      </c>
      <c r="AB99">
        <f t="shared" si="0"/>
        <v>0</v>
      </c>
      <c r="AC99">
        <f t="shared" si="0"/>
        <v>4.8719999999999986E-2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1.0862400000000028</v>
      </c>
      <c r="AH99">
        <f t="shared" si="0"/>
        <v>0</v>
      </c>
      <c r="AI99">
        <f t="shared" si="0"/>
        <v>1.2561600000000017</v>
      </c>
      <c r="AJ99">
        <f t="shared" si="0"/>
        <v>0</v>
      </c>
      <c r="AK99">
        <f t="shared" si="0"/>
        <v>0.40064499999999942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24.53</v>
      </c>
      <c r="J3" s="206">
        <v>0.28000000000000003</v>
      </c>
      <c r="K3" s="206">
        <v>82.09</v>
      </c>
      <c r="L3" s="206">
        <v>45.22</v>
      </c>
      <c r="M3" s="206">
        <v>0</v>
      </c>
      <c r="N3" s="206">
        <v>1.24</v>
      </c>
      <c r="O3" s="206">
        <v>2.08</v>
      </c>
      <c r="P3" s="206">
        <v>2.5499999999999998</v>
      </c>
      <c r="Q3" s="206">
        <v>3.31</v>
      </c>
      <c r="R3" s="206">
        <v>5.81</v>
      </c>
      <c r="S3" s="206">
        <v>3.61</v>
      </c>
      <c r="T3" s="206">
        <v>0.56000000000000005</v>
      </c>
      <c r="U3" s="206">
        <v>9.2200000000000006</v>
      </c>
      <c r="V3" s="206">
        <v>4.6100000000000003</v>
      </c>
      <c r="W3" s="206">
        <v>5.09</v>
      </c>
      <c r="X3" s="206">
        <v>26.93</v>
      </c>
      <c r="Y3" s="206">
        <v>0</v>
      </c>
      <c r="Z3" s="206">
        <v>38.64</v>
      </c>
      <c r="AA3" s="206">
        <v>9.7799999999999994</v>
      </c>
      <c r="AB3" s="206">
        <v>0</v>
      </c>
      <c r="AC3" s="206">
        <v>0.71</v>
      </c>
      <c r="AD3" s="206">
        <v>6.82</v>
      </c>
      <c r="AE3" s="206">
        <v>0</v>
      </c>
      <c r="AF3" s="206">
        <v>0</v>
      </c>
      <c r="AG3" s="206">
        <v>25.71</v>
      </c>
      <c r="AH3" s="206">
        <v>0</v>
      </c>
      <c r="AI3" s="206">
        <v>29.73</v>
      </c>
      <c r="AJ3" s="206">
        <v>0</v>
      </c>
      <c r="AK3" s="206">
        <v>10.039999999999999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24.53</v>
      </c>
      <c r="J4" s="206">
        <v>0.28000000000000003</v>
      </c>
      <c r="K4" s="206">
        <v>82.09</v>
      </c>
      <c r="L4" s="206">
        <v>45.22</v>
      </c>
      <c r="M4" s="206">
        <v>0</v>
      </c>
      <c r="N4" s="206">
        <v>1.24</v>
      </c>
      <c r="O4" s="206">
        <v>2.08</v>
      </c>
      <c r="P4" s="206">
        <v>2.5499999999999998</v>
      </c>
      <c r="Q4" s="206">
        <v>3.31</v>
      </c>
      <c r="R4" s="206">
        <v>5.81</v>
      </c>
      <c r="S4" s="206">
        <v>3.61</v>
      </c>
      <c r="T4" s="206">
        <v>0.56000000000000005</v>
      </c>
      <c r="U4" s="206">
        <v>9.2200000000000006</v>
      </c>
      <c r="V4" s="206">
        <v>4.6100000000000003</v>
      </c>
      <c r="W4" s="206">
        <v>5.09</v>
      </c>
      <c r="X4" s="206">
        <v>26.93</v>
      </c>
      <c r="Y4" s="206">
        <v>0</v>
      </c>
      <c r="Z4" s="206">
        <v>38.64</v>
      </c>
      <c r="AA4" s="206">
        <v>9.7799999999999994</v>
      </c>
      <c r="AB4" s="206">
        <v>0</v>
      </c>
      <c r="AC4" s="206">
        <v>0.71</v>
      </c>
      <c r="AD4" s="206">
        <v>6.82</v>
      </c>
      <c r="AE4" s="206">
        <v>0</v>
      </c>
      <c r="AF4" s="206">
        <v>0</v>
      </c>
      <c r="AG4" s="206">
        <v>25.71</v>
      </c>
      <c r="AH4" s="206">
        <v>0</v>
      </c>
      <c r="AI4" s="206">
        <v>29.73</v>
      </c>
      <c r="AJ4" s="206">
        <v>0</v>
      </c>
      <c r="AK4" s="206">
        <v>10.039999999999999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24.53</v>
      </c>
      <c r="J5" s="206">
        <v>0.28000000000000003</v>
      </c>
      <c r="K5" s="206">
        <v>82.09</v>
      </c>
      <c r="L5" s="206">
        <v>45.22</v>
      </c>
      <c r="M5" s="206">
        <v>0</v>
      </c>
      <c r="N5" s="206">
        <v>1.24</v>
      </c>
      <c r="O5" s="206">
        <v>2.08</v>
      </c>
      <c r="P5" s="206">
        <v>2.5499999999999998</v>
      </c>
      <c r="Q5" s="206">
        <v>3.31</v>
      </c>
      <c r="R5" s="206">
        <v>5.6</v>
      </c>
      <c r="S5" s="206">
        <v>3.52</v>
      </c>
      <c r="T5" s="206">
        <v>0.56000000000000005</v>
      </c>
      <c r="U5" s="206">
        <v>9.2200000000000006</v>
      </c>
      <c r="V5" s="206">
        <v>4.6100000000000003</v>
      </c>
      <c r="W5" s="206">
        <v>5.87</v>
      </c>
      <c r="X5" s="206">
        <v>26.93</v>
      </c>
      <c r="Y5" s="206">
        <v>0</v>
      </c>
      <c r="Z5" s="206">
        <v>38.64</v>
      </c>
      <c r="AA5" s="206">
        <v>9.7799999999999994</v>
      </c>
      <c r="AB5" s="206">
        <v>0</v>
      </c>
      <c r="AC5" s="206">
        <v>0.71</v>
      </c>
      <c r="AD5" s="206">
        <v>6.82</v>
      </c>
      <c r="AE5" s="206">
        <v>0</v>
      </c>
      <c r="AF5" s="206">
        <v>0</v>
      </c>
      <c r="AG5" s="206">
        <v>25.71</v>
      </c>
      <c r="AH5" s="206">
        <v>0</v>
      </c>
      <c r="AI5" s="206">
        <v>29.73</v>
      </c>
      <c r="AJ5" s="206">
        <v>0</v>
      </c>
      <c r="AK5" s="206">
        <v>10.039999999999999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24.53</v>
      </c>
      <c r="J6" s="206">
        <v>0.28000000000000003</v>
      </c>
      <c r="K6" s="206">
        <v>82.09</v>
      </c>
      <c r="L6" s="206">
        <v>45.22</v>
      </c>
      <c r="M6" s="206">
        <v>0</v>
      </c>
      <c r="N6" s="206">
        <v>1.24</v>
      </c>
      <c r="O6" s="206">
        <v>2.08</v>
      </c>
      <c r="P6" s="206">
        <v>2.5499999999999998</v>
      </c>
      <c r="Q6" s="206">
        <v>3.31</v>
      </c>
      <c r="R6" s="206">
        <v>5.6</v>
      </c>
      <c r="S6" s="206">
        <v>3.52</v>
      </c>
      <c r="T6" s="206">
        <v>0.56000000000000005</v>
      </c>
      <c r="U6" s="206">
        <v>9.2200000000000006</v>
      </c>
      <c r="V6" s="206">
        <v>4.6100000000000003</v>
      </c>
      <c r="W6" s="206">
        <v>5.87</v>
      </c>
      <c r="X6" s="206">
        <v>26.93</v>
      </c>
      <c r="Y6" s="206">
        <v>0</v>
      </c>
      <c r="Z6" s="206">
        <v>38.64</v>
      </c>
      <c r="AA6" s="206">
        <v>9.7799999999999994</v>
      </c>
      <c r="AB6" s="206">
        <v>0</v>
      </c>
      <c r="AC6" s="206">
        <v>0.71</v>
      </c>
      <c r="AD6" s="206">
        <v>6.82</v>
      </c>
      <c r="AE6" s="206">
        <v>0</v>
      </c>
      <c r="AF6" s="206">
        <v>0</v>
      </c>
      <c r="AG6" s="206">
        <v>25.71</v>
      </c>
      <c r="AH6" s="206">
        <v>0</v>
      </c>
      <c r="AI6" s="206">
        <v>29.73</v>
      </c>
      <c r="AJ6" s="206">
        <v>0</v>
      </c>
      <c r="AK6" s="206">
        <v>10.039999999999999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24.53</v>
      </c>
      <c r="J7" s="206">
        <v>0.28000000000000003</v>
      </c>
      <c r="K7" s="206">
        <v>82.09</v>
      </c>
      <c r="L7" s="206">
        <v>45.22</v>
      </c>
      <c r="M7" s="206">
        <v>0</v>
      </c>
      <c r="N7" s="206">
        <v>1.24</v>
      </c>
      <c r="O7" s="206">
        <v>2.08</v>
      </c>
      <c r="P7" s="206">
        <v>2.5499999999999998</v>
      </c>
      <c r="Q7" s="206">
        <v>3.31</v>
      </c>
      <c r="R7" s="206">
        <v>5.6</v>
      </c>
      <c r="S7" s="206">
        <v>3.52</v>
      </c>
      <c r="T7" s="206">
        <v>0.56000000000000005</v>
      </c>
      <c r="U7" s="206">
        <v>9.2200000000000006</v>
      </c>
      <c r="V7" s="206">
        <v>4.6100000000000003</v>
      </c>
      <c r="W7" s="206">
        <v>5.87</v>
      </c>
      <c r="X7" s="206">
        <v>26.93</v>
      </c>
      <c r="Y7" s="206">
        <v>0</v>
      </c>
      <c r="Z7" s="206">
        <v>38.64</v>
      </c>
      <c r="AA7" s="206">
        <v>9.7799999999999994</v>
      </c>
      <c r="AB7" s="206">
        <v>0</v>
      </c>
      <c r="AC7" s="206">
        <v>0.71</v>
      </c>
      <c r="AD7" s="206">
        <v>6.82</v>
      </c>
      <c r="AE7" s="206">
        <v>0</v>
      </c>
      <c r="AF7" s="206">
        <v>0</v>
      </c>
      <c r="AG7" s="206">
        <v>25.71</v>
      </c>
      <c r="AH7" s="206">
        <v>0</v>
      </c>
      <c r="AI7" s="206">
        <v>29.73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24.53</v>
      </c>
      <c r="J8" s="206">
        <v>0.28000000000000003</v>
      </c>
      <c r="K8" s="206">
        <v>82.09</v>
      </c>
      <c r="L8" s="206">
        <v>45.22</v>
      </c>
      <c r="M8" s="206">
        <v>0</v>
      </c>
      <c r="N8" s="206">
        <v>1.24</v>
      </c>
      <c r="O8" s="206">
        <v>2.08</v>
      </c>
      <c r="P8" s="206">
        <v>2.5499999999999998</v>
      </c>
      <c r="Q8" s="206">
        <v>3.31</v>
      </c>
      <c r="R8" s="206">
        <v>5.41</v>
      </c>
      <c r="S8" s="206">
        <v>3.52</v>
      </c>
      <c r="T8" s="206">
        <v>0.56000000000000005</v>
      </c>
      <c r="U8" s="206">
        <v>9.2200000000000006</v>
      </c>
      <c r="V8" s="206">
        <v>4.6100000000000003</v>
      </c>
      <c r="W8" s="206">
        <v>5.87</v>
      </c>
      <c r="X8" s="206">
        <v>26.93</v>
      </c>
      <c r="Y8" s="206">
        <v>0</v>
      </c>
      <c r="Z8" s="206">
        <v>38.64</v>
      </c>
      <c r="AA8" s="206">
        <v>9.7799999999999994</v>
      </c>
      <c r="AB8" s="206">
        <v>0</v>
      </c>
      <c r="AC8" s="206">
        <v>0.71</v>
      </c>
      <c r="AD8" s="206">
        <v>6.82</v>
      </c>
      <c r="AE8" s="206">
        <v>0</v>
      </c>
      <c r="AF8" s="206">
        <v>0</v>
      </c>
      <c r="AG8" s="206">
        <v>25.71</v>
      </c>
      <c r="AH8" s="206">
        <v>0</v>
      </c>
      <c r="AI8" s="206">
        <v>29.73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24.53</v>
      </c>
      <c r="J9" s="206">
        <v>0.28000000000000003</v>
      </c>
      <c r="K9" s="206">
        <v>82.09</v>
      </c>
      <c r="L9" s="206">
        <v>45.22</v>
      </c>
      <c r="M9" s="206">
        <v>0</v>
      </c>
      <c r="N9" s="206">
        <v>1.24</v>
      </c>
      <c r="O9" s="206">
        <v>2.08</v>
      </c>
      <c r="P9" s="206">
        <v>2.5499999999999998</v>
      </c>
      <c r="Q9" s="206">
        <v>3.31</v>
      </c>
      <c r="R9" s="206">
        <v>5.41</v>
      </c>
      <c r="S9" s="206">
        <v>3.52</v>
      </c>
      <c r="T9" s="206">
        <v>0.56000000000000005</v>
      </c>
      <c r="U9" s="206">
        <v>9.2200000000000006</v>
      </c>
      <c r="V9" s="206">
        <v>4.6100000000000003</v>
      </c>
      <c r="W9" s="206">
        <v>7</v>
      </c>
      <c r="X9" s="206">
        <v>26.93</v>
      </c>
      <c r="Y9" s="206">
        <v>0</v>
      </c>
      <c r="Z9" s="206">
        <v>38.64</v>
      </c>
      <c r="AA9" s="206">
        <v>9.7799999999999994</v>
      </c>
      <c r="AB9" s="206">
        <v>0</v>
      </c>
      <c r="AC9" s="206">
        <v>0.71</v>
      </c>
      <c r="AD9" s="206">
        <v>6.82</v>
      </c>
      <c r="AE9" s="206">
        <v>0</v>
      </c>
      <c r="AF9" s="206">
        <v>0</v>
      </c>
      <c r="AG9" s="206">
        <v>25.71</v>
      </c>
      <c r="AH9" s="206">
        <v>0</v>
      </c>
      <c r="AI9" s="206">
        <v>29.73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24.53</v>
      </c>
      <c r="J10" s="206">
        <v>0.28000000000000003</v>
      </c>
      <c r="K10" s="206">
        <v>82.09</v>
      </c>
      <c r="L10" s="206">
        <v>45.22</v>
      </c>
      <c r="M10" s="206">
        <v>0</v>
      </c>
      <c r="N10" s="206">
        <v>1.24</v>
      </c>
      <c r="O10" s="206">
        <v>2.08</v>
      </c>
      <c r="P10" s="206">
        <v>2.5499999999999998</v>
      </c>
      <c r="Q10" s="206">
        <v>2.95</v>
      </c>
      <c r="R10" s="206">
        <v>5.41</v>
      </c>
      <c r="S10" s="206">
        <v>3.52</v>
      </c>
      <c r="T10" s="206">
        <v>0.56000000000000005</v>
      </c>
      <c r="U10" s="206">
        <v>9.2200000000000006</v>
      </c>
      <c r="V10" s="206">
        <v>4.6100000000000003</v>
      </c>
      <c r="W10" s="206">
        <v>7</v>
      </c>
      <c r="X10" s="206">
        <v>26.93</v>
      </c>
      <c r="Y10" s="206">
        <v>0</v>
      </c>
      <c r="Z10" s="206">
        <v>38.64</v>
      </c>
      <c r="AA10" s="206">
        <v>9.7799999999999994</v>
      </c>
      <c r="AB10" s="206">
        <v>0</v>
      </c>
      <c r="AC10" s="206">
        <v>0.71</v>
      </c>
      <c r="AD10" s="206">
        <v>6.82</v>
      </c>
      <c r="AE10" s="206">
        <v>0</v>
      </c>
      <c r="AF10" s="206">
        <v>0</v>
      </c>
      <c r="AG10" s="206">
        <v>25.71</v>
      </c>
      <c r="AH10" s="206">
        <v>0</v>
      </c>
      <c r="AI10" s="206">
        <v>29.73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24.53</v>
      </c>
      <c r="J11" s="206">
        <v>0.28000000000000003</v>
      </c>
      <c r="K11" s="206">
        <v>82.09</v>
      </c>
      <c r="L11" s="206">
        <v>45.22</v>
      </c>
      <c r="M11" s="206">
        <v>0</v>
      </c>
      <c r="N11" s="206">
        <v>0</v>
      </c>
      <c r="O11" s="206">
        <v>2.08</v>
      </c>
      <c r="P11" s="206">
        <v>2.5499999999999998</v>
      </c>
      <c r="Q11" s="206">
        <v>2.74</v>
      </c>
      <c r="R11" s="206">
        <v>5.32</v>
      </c>
      <c r="S11" s="206">
        <v>3.38</v>
      </c>
      <c r="T11" s="206">
        <v>0.56000000000000005</v>
      </c>
      <c r="U11" s="206">
        <v>9.2200000000000006</v>
      </c>
      <c r="V11" s="206">
        <v>4.6100000000000003</v>
      </c>
      <c r="W11" s="206">
        <v>7</v>
      </c>
      <c r="X11" s="206">
        <v>26.93</v>
      </c>
      <c r="Y11" s="206">
        <v>0</v>
      </c>
      <c r="Z11" s="206">
        <v>38.64</v>
      </c>
      <c r="AA11" s="206">
        <v>9.7799999999999994</v>
      </c>
      <c r="AB11" s="206">
        <v>0</v>
      </c>
      <c r="AC11" s="206">
        <v>0.71</v>
      </c>
      <c r="AD11" s="206">
        <v>6.82</v>
      </c>
      <c r="AE11" s="206">
        <v>0</v>
      </c>
      <c r="AF11" s="206">
        <v>0</v>
      </c>
      <c r="AG11" s="206">
        <v>25.71</v>
      </c>
      <c r="AH11" s="206">
        <v>0</v>
      </c>
      <c r="AI11" s="206">
        <v>29.73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24.53</v>
      </c>
      <c r="J12" s="206">
        <v>0.28000000000000003</v>
      </c>
      <c r="K12" s="206">
        <v>82.09</v>
      </c>
      <c r="L12" s="206">
        <v>45.22</v>
      </c>
      <c r="M12" s="206">
        <v>0</v>
      </c>
      <c r="N12" s="206">
        <v>1.22</v>
      </c>
      <c r="O12" s="206">
        <v>2.08</v>
      </c>
      <c r="P12" s="206">
        <v>2.5499999999999998</v>
      </c>
      <c r="Q12" s="206">
        <v>2.74</v>
      </c>
      <c r="R12" s="206">
        <v>5.32</v>
      </c>
      <c r="S12" s="206">
        <v>3.38</v>
      </c>
      <c r="T12" s="206">
        <v>0.56000000000000005</v>
      </c>
      <c r="U12" s="206">
        <v>9.2200000000000006</v>
      </c>
      <c r="V12" s="206">
        <v>4.6100000000000003</v>
      </c>
      <c r="W12" s="206">
        <v>7</v>
      </c>
      <c r="X12" s="206">
        <v>26.93</v>
      </c>
      <c r="Y12" s="206">
        <v>0</v>
      </c>
      <c r="Z12" s="206">
        <v>38.64</v>
      </c>
      <c r="AA12" s="206">
        <v>9.7799999999999994</v>
      </c>
      <c r="AB12" s="206">
        <v>0</v>
      </c>
      <c r="AC12" s="206">
        <v>0.71</v>
      </c>
      <c r="AD12" s="206">
        <v>6.82</v>
      </c>
      <c r="AE12" s="206">
        <v>0</v>
      </c>
      <c r="AF12" s="206">
        <v>0</v>
      </c>
      <c r="AG12" s="206">
        <v>25.71</v>
      </c>
      <c r="AH12" s="206">
        <v>0</v>
      </c>
      <c r="AI12" s="206">
        <v>29.73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24.53</v>
      </c>
      <c r="J13" s="206">
        <v>0.28000000000000003</v>
      </c>
      <c r="K13" s="206">
        <v>82.09</v>
      </c>
      <c r="L13" s="206">
        <v>45.22</v>
      </c>
      <c r="M13" s="206">
        <v>0</v>
      </c>
      <c r="N13" s="206">
        <v>1.24</v>
      </c>
      <c r="O13" s="206">
        <v>2.08</v>
      </c>
      <c r="P13" s="206">
        <v>2.5499999999999998</v>
      </c>
      <c r="Q13" s="206">
        <v>2.74</v>
      </c>
      <c r="R13" s="206">
        <v>5.41</v>
      </c>
      <c r="S13" s="206">
        <v>3.38</v>
      </c>
      <c r="T13" s="206">
        <v>0.56000000000000005</v>
      </c>
      <c r="U13" s="206">
        <v>9.1300000000000008</v>
      </c>
      <c r="V13" s="206">
        <v>4.6100000000000003</v>
      </c>
      <c r="W13" s="206">
        <v>7</v>
      </c>
      <c r="X13" s="206">
        <v>26.93</v>
      </c>
      <c r="Y13" s="206">
        <v>0</v>
      </c>
      <c r="Z13" s="206">
        <v>38.64</v>
      </c>
      <c r="AA13" s="206">
        <v>9.7799999999999994</v>
      </c>
      <c r="AB13" s="206">
        <v>0</v>
      </c>
      <c r="AC13" s="206">
        <v>0.71</v>
      </c>
      <c r="AD13" s="206">
        <v>6.82</v>
      </c>
      <c r="AE13" s="206">
        <v>0</v>
      </c>
      <c r="AF13" s="206">
        <v>0</v>
      </c>
      <c r="AG13" s="206">
        <v>25.71</v>
      </c>
      <c r="AH13" s="206">
        <v>0</v>
      </c>
      <c r="AI13" s="206">
        <v>29.73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24.53</v>
      </c>
      <c r="J14" s="206">
        <v>0.28000000000000003</v>
      </c>
      <c r="K14" s="206">
        <v>82.09</v>
      </c>
      <c r="L14" s="206">
        <v>45.22</v>
      </c>
      <c r="M14" s="206">
        <v>0</v>
      </c>
      <c r="N14" s="206">
        <v>1.24</v>
      </c>
      <c r="O14" s="206">
        <v>2.08</v>
      </c>
      <c r="P14" s="206">
        <v>2.5499999999999998</v>
      </c>
      <c r="Q14" s="206">
        <v>2.74</v>
      </c>
      <c r="R14" s="206">
        <v>5.41</v>
      </c>
      <c r="S14" s="206">
        <v>3.38</v>
      </c>
      <c r="T14" s="206">
        <v>0.56000000000000005</v>
      </c>
      <c r="U14" s="206">
        <v>9.1300000000000008</v>
      </c>
      <c r="V14" s="206">
        <v>4.6100000000000003</v>
      </c>
      <c r="W14" s="206">
        <v>7</v>
      </c>
      <c r="X14" s="206">
        <v>26.93</v>
      </c>
      <c r="Y14" s="206">
        <v>0</v>
      </c>
      <c r="Z14" s="206">
        <v>38.64</v>
      </c>
      <c r="AA14" s="206">
        <v>9.7799999999999994</v>
      </c>
      <c r="AB14" s="206">
        <v>0</v>
      </c>
      <c r="AC14" s="206">
        <v>0.71</v>
      </c>
      <c r="AD14" s="206">
        <v>6.82</v>
      </c>
      <c r="AE14" s="206">
        <v>0</v>
      </c>
      <c r="AF14" s="206">
        <v>0</v>
      </c>
      <c r="AG14" s="206">
        <v>25.71</v>
      </c>
      <c r="AH14" s="206">
        <v>0</v>
      </c>
      <c r="AI14" s="206">
        <v>29.73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24.53</v>
      </c>
      <c r="J15" s="206">
        <v>0.28000000000000003</v>
      </c>
      <c r="K15" s="206">
        <v>82.09</v>
      </c>
      <c r="L15" s="206">
        <v>45.22</v>
      </c>
      <c r="M15" s="206">
        <v>0</v>
      </c>
      <c r="N15" s="206">
        <v>1.24</v>
      </c>
      <c r="O15" s="206">
        <v>2.08</v>
      </c>
      <c r="P15" s="206">
        <v>2.5499999999999998</v>
      </c>
      <c r="Q15" s="206">
        <v>2.74</v>
      </c>
      <c r="R15" s="206">
        <v>5.41</v>
      </c>
      <c r="S15" s="206">
        <v>3.38</v>
      </c>
      <c r="T15" s="206">
        <v>0.56000000000000005</v>
      </c>
      <c r="U15" s="206">
        <v>9.1300000000000008</v>
      </c>
      <c r="V15" s="206">
        <v>4.6100000000000003</v>
      </c>
      <c r="W15" s="206">
        <v>7</v>
      </c>
      <c r="X15" s="206">
        <v>26.93</v>
      </c>
      <c r="Y15" s="206">
        <v>0</v>
      </c>
      <c r="Z15" s="206">
        <v>38.64</v>
      </c>
      <c r="AA15" s="206">
        <v>9.7799999999999994</v>
      </c>
      <c r="AB15" s="206">
        <v>0</v>
      </c>
      <c r="AC15" s="206">
        <v>0.71</v>
      </c>
      <c r="AD15" s="206">
        <v>6.82</v>
      </c>
      <c r="AE15" s="206">
        <v>0</v>
      </c>
      <c r="AF15" s="206">
        <v>0</v>
      </c>
      <c r="AG15" s="206">
        <v>25.71</v>
      </c>
      <c r="AH15" s="206">
        <v>0</v>
      </c>
      <c r="AI15" s="206">
        <v>29.73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24.53</v>
      </c>
      <c r="J16" s="206">
        <v>0.28000000000000003</v>
      </c>
      <c r="K16" s="206">
        <v>82.09</v>
      </c>
      <c r="L16" s="206">
        <v>45.22</v>
      </c>
      <c r="M16" s="206">
        <v>0</v>
      </c>
      <c r="N16" s="206">
        <v>1.24</v>
      </c>
      <c r="O16" s="206">
        <v>2.08</v>
      </c>
      <c r="P16" s="206">
        <v>2.5499999999999998</v>
      </c>
      <c r="Q16" s="206">
        <v>2.74</v>
      </c>
      <c r="R16" s="206">
        <v>5.41</v>
      </c>
      <c r="S16" s="206">
        <v>3.38</v>
      </c>
      <c r="T16" s="206">
        <v>0.56000000000000005</v>
      </c>
      <c r="U16" s="206">
        <v>9.1300000000000008</v>
      </c>
      <c r="V16" s="206">
        <v>4.6100000000000003</v>
      </c>
      <c r="W16" s="206">
        <v>7</v>
      </c>
      <c r="X16" s="206">
        <v>26.93</v>
      </c>
      <c r="Y16" s="206">
        <v>0</v>
      </c>
      <c r="Z16" s="206">
        <v>38.64</v>
      </c>
      <c r="AA16" s="206">
        <v>9.7799999999999994</v>
      </c>
      <c r="AB16" s="206">
        <v>0</v>
      </c>
      <c r="AC16" s="206">
        <v>0.71</v>
      </c>
      <c r="AD16" s="206">
        <v>6.82</v>
      </c>
      <c r="AE16" s="206">
        <v>0</v>
      </c>
      <c r="AF16" s="206">
        <v>0</v>
      </c>
      <c r="AG16" s="206">
        <v>25.71</v>
      </c>
      <c r="AH16" s="206">
        <v>0</v>
      </c>
      <c r="AI16" s="206">
        <v>29.73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24.53</v>
      </c>
      <c r="J17" s="206">
        <v>0.28000000000000003</v>
      </c>
      <c r="K17" s="206">
        <v>82.09</v>
      </c>
      <c r="L17" s="206">
        <v>45.22</v>
      </c>
      <c r="M17" s="206">
        <v>0</v>
      </c>
      <c r="N17" s="206">
        <v>1.24</v>
      </c>
      <c r="O17" s="206">
        <v>2.08</v>
      </c>
      <c r="P17" s="206">
        <v>2.5499999999999998</v>
      </c>
      <c r="Q17" s="206">
        <v>2.71</v>
      </c>
      <c r="R17" s="206">
        <v>5.37</v>
      </c>
      <c r="S17" s="206">
        <v>3.36</v>
      </c>
      <c r="T17" s="206">
        <v>0.56000000000000005</v>
      </c>
      <c r="U17" s="206">
        <v>9.1300000000000008</v>
      </c>
      <c r="V17" s="206">
        <v>4.6100000000000003</v>
      </c>
      <c r="W17" s="206">
        <v>7</v>
      </c>
      <c r="X17" s="206">
        <v>26.93</v>
      </c>
      <c r="Y17" s="206">
        <v>0</v>
      </c>
      <c r="Z17" s="206">
        <v>38.64</v>
      </c>
      <c r="AA17" s="206">
        <v>9.7799999999999994</v>
      </c>
      <c r="AB17" s="206">
        <v>0</v>
      </c>
      <c r="AC17" s="206">
        <v>0.71</v>
      </c>
      <c r="AD17" s="206">
        <v>6.82</v>
      </c>
      <c r="AE17" s="206">
        <v>0</v>
      </c>
      <c r="AF17" s="206">
        <v>0</v>
      </c>
      <c r="AG17" s="206">
        <v>25.71</v>
      </c>
      <c r="AH17" s="206">
        <v>0</v>
      </c>
      <c r="AI17" s="206">
        <v>29.73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24.53</v>
      </c>
      <c r="J18" s="206">
        <v>0.28000000000000003</v>
      </c>
      <c r="K18" s="206">
        <v>82.09</v>
      </c>
      <c r="L18" s="206">
        <v>45.22</v>
      </c>
      <c r="M18" s="206">
        <v>0</v>
      </c>
      <c r="N18" s="206">
        <v>1.24</v>
      </c>
      <c r="O18" s="206">
        <v>2.08</v>
      </c>
      <c r="P18" s="206">
        <v>2.5499999999999998</v>
      </c>
      <c r="Q18" s="206">
        <v>2.71</v>
      </c>
      <c r="R18" s="206">
        <v>5.37</v>
      </c>
      <c r="S18" s="206">
        <v>3.36</v>
      </c>
      <c r="T18" s="206">
        <v>0.56000000000000005</v>
      </c>
      <c r="U18" s="206">
        <v>9.1300000000000008</v>
      </c>
      <c r="V18" s="206">
        <v>4.6100000000000003</v>
      </c>
      <c r="W18" s="206">
        <v>7</v>
      </c>
      <c r="X18" s="206">
        <v>26.93</v>
      </c>
      <c r="Y18" s="206">
        <v>0</v>
      </c>
      <c r="Z18" s="206">
        <v>38.64</v>
      </c>
      <c r="AA18" s="206">
        <v>9.7799999999999994</v>
      </c>
      <c r="AB18" s="206">
        <v>0</v>
      </c>
      <c r="AC18" s="206">
        <v>0.71</v>
      </c>
      <c r="AD18" s="206">
        <v>6.82</v>
      </c>
      <c r="AE18" s="206">
        <v>0</v>
      </c>
      <c r="AF18" s="206">
        <v>0</v>
      </c>
      <c r="AG18" s="206">
        <v>25.71</v>
      </c>
      <c r="AH18" s="206">
        <v>0</v>
      </c>
      <c r="AI18" s="206">
        <v>29.73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24.53</v>
      </c>
      <c r="J19" s="206">
        <v>0.28000000000000003</v>
      </c>
      <c r="K19" s="206">
        <v>82.09</v>
      </c>
      <c r="L19" s="206">
        <v>45.22</v>
      </c>
      <c r="M19" s="206">
        <v>0</v>
      </c>
      <c r="N19" s="206">
        <v>1.24</v>
      </c>
      <c r="O19" s="206">
        <v>2.08</v>
      </c>
      <c r="P19" s="206">
        <v>2.5499999999999998</v>
      </c>
      <c r="Q19" s="206">
        <v>2.71</v>
      </c>
      <c r="R19" s="206">
        <v>5.37</v>
      </c>
      <c r="S19" s="206">
        <v>3.36</v>
      </c>
      <c r="T19" s="206">
        <v>0.56000000000000005</v>
      </c>
      <c r="U19" s="206">
        <v>9.1300000000000008</v>
      </c>
      <c r="V19" s="206">
        <v>4.6100000000000003</v>
      </c>
      <c r="W19" s="206">
        <v>7</v>
      </c>
      <c r="X19" s="206">
        <v>26.93</v>
      </c>
      <c r="Y19" s="206">
        <v>0</v>
      </c>
      <c r="Z19" s="206">
        <v>38.64</v>
      </c>
      <c r="AA19" s="206">
        <v>9.7799999999999994</v>
      </c>
      <c r="AB19" s="206">
        <v>0</v>
      </c>
      <c r="AC19" s="206">
        <v>0.71</v>
      </c>
      <c r="AD19" s="206">
        <v>6.82</v>
      </c>
      <c r="AE19" s="206">
        <v>0</v>
      </c>
      <c r="AF19" s="206">
        <v>0</v>
      </c>
      <c r="AG19" s="206">
        <v>25.71</v>
      </c>
      <c r="AH19" s="206">
        <v>0</v>
      </c>
      <c r="AI19" s="206">
        <v>29.73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24.53</v>
      </c>
      <c r="J20" s="206">
        <v>0.28000000000000003</v>
      </c>
      <c r="K20" s="206">
        <v>82.26</v>
      </c>
      <c r="L20" s="206">
        <v>45.22</v>
      </c>
      <c r="M20" s="206">
        <v>0</v>
      </c>
      <c r="N20" s="206">
        <v>1.24</v>
      </c>
      <c r="O20" s="206">
        <v>2.08</v>
      </c>
      <c r="P20" s="206">
        <v>2.5499999999999998</v>
      </c>
      <c r="Q20" s="206">
        <v>2.71</v>
      </c>
      <c r="R20" s="206">
        <v>5.45</v>
      </c>
      <c r="S20" s="206">
        <v>3.45</v>
      </c>
      <c r="T20" s="206">
        <v>0.56000000000000005</v>
      </c>
      <c r="U20" s="206">
        <v>9.1300000000000008</v>
      </c>
      <c r="V20" s="206">
        <v>4.6100000000000003</v>
      </c>
      <c r="W20" s="206">
        <v>7</v>
      </c>
      <c r="X20" s="206">
        <v>26.93</v>
      </c>
      <c r="Y20" s="206">
        <v>0</v>
      </c>
      <c r="Z20" s="206">
        <v>38.64</v>
      </c>
      <c r="AA20" s="206">
        <v>9.7799999999999994</v>
      </c>
      <c r="AB20" s="206">
        <v>0</v>
      </c>
      <c r="AC20" s="206">
        <v>0.71</v>
      </c>
      <c r="AD20" s="206">
        <v>6.82</v>
      </c>
      <c r="AE20" s="206">
        <v>0</v>
      </c>
      <c r="AF20" s="206">
        <v>0</v>
      </c>
      <c r="AG20" s="206">
        <v>25.71</v>
      </c>
      <c r="AH20" s="206">
        <v>0</v>
      </c>
      <c r="AI20" s="206">
        <v>29.73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24.53</v>
      </c>
      <c r="J21" s="206">
        <v>0.28000000000000003</v>
      </c>
      <c r="K21" s="206">
        <v>82.09</v>
      </c>
      <c r="L21" s="206">
        <v>45.22</v>
      </c>
      <c r="M21" s="206">
        <v>0</v>
      </c>
      <c r="N21" s="206">
        <v>1.24</v>
      </c>
      <c r="O21" s="206">
        <v>2.08</v>
      </c>
      <c r="P21" s="206">
        <v>2.5499999999999998</v>
      </c>
      <c r="Q21" s="206">
        <v>2.71</v>
      </c>
      <c r="R21" s="206">
        <v>5.29</v>
      </c>
      <c r="S21" s="206">
        <v>3.37</v>
      </c>
      <c r="T21" s="206">
        <v>0.56000000000000005</v>
      </c>
      <c r="U21" s="206">
        <v>9.1300000000000008</v>
      </c>
      <c r="V21" s="206">
        <v>4.6100000000000003</v>
      </c>
      <c r="W21" s="206">
        <v>6.42</v>
      </c>
      <c r="X21" s="206">
        <v>26.93</v>
      </c>
      <c r="Y21" s="206">
        <v>0</v>
      </c>
      <c r="Z21" s="206">
        <v>38.64</v>
      </c>
      <c r="AA21" s="206">
        <v>9.7799999999999994</v>
      </c>
      <c r="AB21" s="206">
        <v>0</v>
      </c>
      <c r="AC21" s="206">
        <v>0.71</v>
      </c>
      <c r="AD21" s="206">
        <v>6.82</v>
      </c>
      <c r="AE21" s="206">
        <v>0</v>
      </c>
      <c r="AF21" s="206">
        <v>0</v>
      </c>
      <c r="AG21" s="206">
        <v>25.71</v>
      </c>
      <c r="AH21" s="206">
        <v>0</v>
      </c>
      <c r="AI21" s="206">
        <v>29.73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24.53</v>
      </c>
      <c r="J22" s="206">
        <v>0.28000000000000003</v>
      </c>
      <c r="K22" s="206">
        <v>82.09</v>
      </c>
      <c r="L22" s="206">
        <v>45.22</v>
      </c>
      <c r="M22" s="206">
        <v>0</v>
      </c>
      <c r="N22" s="206">
        <v>1.24</v>
      </c>
      <c r="O22" s="206">
        <v>2.08</v>
      </c>
      <c r="P22" s="206">
        <v>2.5499999999999998</v>
      </c>
      <c r="Q22" s="206">
        <v>2.71</v>
      </c>
      <c r="R22" s="206">
        <v>5.29</v>
      </c>
      <c r="S22" s="206">
        <v>3.37</v>
      </c>
      <c r="T22" s="206">
        <v>0.56000000000000005</v>
      </c>
      <c r="U22" s="206">
        <v>9.1300000000000008</v>
      </c>
      <c r="V22" s="206">
        <v>4.6100000000000003</v>
      </c>
      <c r="W22" s="206">
        <v>6.19</v>
      </c>
      <c r="X22" s="206">
        <v>26.93</v>
      </c>
      <c r="Y22" s="206">
        <v>0</v>
      </c>
      <c r="Z22" s="206">
        <v>38.64</v>
      </c>
      <c r="AA22" s="206">
        <v>9.7799999999999994</v>
      </c>
      <c r="AB22" s="206">
        <v>0</v>
      </c>
      <c r="AC22" s="206">
        <v>0.71</v>
      </c>
      <c r="AD22" s="206">
        <v>6.82</v>
      </c>
      <c r="AE22" s="206">
        <v>0</v>
      </c>
      <c r="AF22" s="206">
        <v>0</v>
      </c>
      <c r="AG22" s="206">
        <v>25.71</v>
      </c>
      <c r="AH22" s="206">
        <v>0</v>
      </c>
      <c r="AI22" s="206">
        <v>29.73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24.53</v>
      </c>
      <c r="J23" s="206">
        <v>0.28000000000000003</v>
      </c>
      <c r="K23" s="206">
        <v>82.52</v>
      </c>
      <c r="L23" s="206">
        <v>45.22</v>
      </c>
      <c r="M23" s="206">
        <v>0</v>
      </c>
      <c r="N23" s="206">
        <v>4.0199999999999996</v>
      </c>
      <c r="O23" s="206">
        <v>2.08</v>
      </c>
      <c r="P23" s="206">
        <v>2.5499999999999998</v>
      </c>
      <c r="Q23" s="206">
        <v>2.71</v>
      </c>
      <c r="R23" s="206">
        <v>5.6</v>
      </c>
      <c r="S23" s="206">
        <v>3.58</v>
      </c>
      <c r="T23" s="206">
        <v>0.56000000000000005</v>
      </c>
      <c r="U23" s="206">
        <v>9.1300000000000008</v>
      </c>
      <c r="V23" s="206">
        <v>4.6100000000000003</v>
      </c>
      <c r="W23" s="206">
        <v>6.19</v>
      </c>
      <c r="X23" s="206">
        <v>26.93</v>
      </c>
      <c r="Y23" s="206">
        <v>0</v>
      </c>
      <c r="Z23" s="206">
        <v>38.64</v>
      </c>
      <c r="AA23" s="206">
        <v>9.7799999999999994</v>
      </c>
      <c r="AB23" s="206">
        <v>0</v>
      </c>
      <c r="AC23" s="206">
        <v>0.54</v>
      </c>
      <c r="AD23" s="206">
        <v>6.82</v>
      </c>
      <c r="AE23" s="206">
        <v>0</v>
      </c>
      <c r="AF23" s="206">
        <v>0</v>
      </c>
      <c r="AG23" s="206">
        <v>25.71</v>
      </c>
      <c r="AH23" s="206">
        <v>0</v>
      </c>
      <c r="AI23" s="206">
        <v>29.73</v>
      </c>
      <c r="AJ23" s="206">
        <v>0</v>
      </c>
      <c r="AK23" s="206">
        <v>11.32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24.53</v>
      </c>
      <c r="J24" s="206">
        <v>0.28000000000000003</v>
      </c>
      <c r="K24" s="206">
        <v>82.53</v>
      </c>
      <c r="L24" s="206">
        <v>45.22</v>
      </c>
      <c r="M24" s="206">
        <v>0</v>
      </c>
      <c r="N24" s="206">
        <v>1.24</v>
      </c>
      <c r="O24" s="206">
        <v>2.08</v>
      </c>
      <c r="P24" s="206">
        <v>2.5499999999999998</v>
      </c>
      <c r="Q24" s="206">
        <v>2.71</v>
      </c>
      <c r="R24" s="206">
        <v>5.6</v>
      </c>
      <c r="S24" s="206">
        <v>3.57</v>
      </c>
      <c r="T24" s="206">
        <v>0.56000000000000005</v>
      </c>
      <c r="U24" s="206">
        <v>9.1300000000000008</v>
      </c>
      <c r="V24" s="206">
        <v>4.6100000000000003</v>
      </c>
      <c r="W24" s="206">
        <v>6.19</v>
      </c>
      <c r="X24" s="206">
        <v>26.93</v>
      </c>
      <c r="Y24" s="206">
        <v>0</v>
      </c>
      <c r="Z24" s="206">
        <v>38.64</v>
      </c>
      <c r="AA24" s="206">
        <v>9.7799999999999994</v>
      </c>
      <c r="AB24" s="206">
        <v>0</v>
      </c>
      <c r="AC24" s="206">
        <v>0.54</v>
      </c>
      <c r="AD24" s="206">
        <v>6.82</v>
      </c>
      <c r="AE24" s="206">
        <v>0</v>
      </c>
      <c r="AF24" s="206">
        <v>0</v>
      </c>
      <c r="AG24" s="206">
        <v>25.71</v>
      </c>
      <c r="AH24" s="206">
        <v>0</v>
      </c>
      <c r="AI24" s="206">
        <v>29.73</v>
      </c>
      <c r="AJ24" s="206">
        <v>0</v>
      </c>
      <c r="AK24" s="206">
        <v>11.32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24.53</v>
      </c>
      <c r="J25" s="206">
        <v>0.28000000000000003</v>
      </c>
      <c r="K25" s="206">
        <v>82.52</v>
      </c>
      <c r="L25" s="206">
        <v>45.22</v>
      </c>
      <c r="M25" s="206">
        <v>0</v>
      </c>
      <c r="N25" s="206">
        <v>1.24</v>
      </c>
      <c r="O25" s="206">
        <v>2.08</v>
      </c>
      <c r="P25" s="206">
        <v>2.5499999999999998</v>
      </c>
      <c r="Q25" s="206">
        <v>2.71</v>
      </c>
      <c r="R25" s="206">
        <v>5.6</v>
      </c>
      <c r="S25" s="206">
        <v>3.57</v>
      </c>
      <c r="T25" s="206">
        <v>0.56000000000000005</v>
      </c>
      <c r="U25" s="206">
        <v>8.92</v>
      </c>
      <c r="V25" s="206">
        <v>4.6100000000000003</v>
      </c>
      <c r="W25" s="206">
        <v>6.19</v>
      </c>
      <c r="X25" s="206">
        <v>1.56</v>
      </c>
      <c r="Y25" s="206">
        <v>0</v>
      </c>
      <c r="Z25" s="206">
        <v>2.82</v>
      </c>
      <c r="AA25" s="206">
        <v>9.7799999999999994</v>
      </c>
      <c r="AB25" s="206">
        <v>0</v>
      </c>
      <c r="AC25" s="206">
        <v>0.54</v>
      </c>
      <c r="AD25" s="206">
        <v>6.82</v>
      </c>
      <c r="AE25" s="206">
        <v>0</v>
      </c>
      <c r="AF25" s="206">
        <v>0</v>
      </c>
      <c r="AG25" s="206">
        <v>25.71</v>
      </c>
      <c r="AH25" s="206">
        <v>0</v>
      </c>
      <c r="AI25" s="206">
        <v>29.73</v>
      </c>
      <c r="AJ25" s="206">
        <v>0</v>
      </c>
      <c r="AK25" s="206">
        <v>11.32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24.53</v>
      </c>
      <c r="J26" s="206">
        <v>0.28000000000000003</v>
      </c>
      <c r="K26" s="206">
        <v>82.53</v>
      </c>
      <c r="L26" s="206">
        <v>45.22</v>
      </c>
      <c r="M26" s="206">
        <v>0</v>
      </c>
      <c r="N26" s="206">
        <v>1.24</v>
      </c>
      <c r="O26" s="206">
        <v>2.08</v>
      </c>
      <c r="P26" s="206">
        <v>2.5499999999999998</v>
      </c>
      <c r="Q26" s="206">
        <v>0</v>
      </c>
      <c r="R26" s="206">
        <v>0.4</v>
      </c>
      <c r="S26" s="206">
        <v>0</v>
      </c>
      <c r="T26" s="206">
        <v>0.56000000000000005</v>
      </c>
      <c r="U26" s="206">
        <v>8.92</v>
      </c>
      <c r="V26" s="206">
        <v>0.19</v>
      </c>
      <c r="W26" s="206">
        <v>1.22</v>
      </c>
      <c r="X26" s="206">
        <v>1.56</v>
      </c>
      <c r="Y26" s="206">
        <v>0</v>
      </c>
      <c r="Z26" s="206">
        <v>2.82</v>
      </c>
      <c r="AA26" s="206">
        <v>0.85</v>
      </c>
      <c r="AB26" s="206">
        <v>0</v>
      </c>
      <c r="AC26" s="206">
        <v>0.54</v>
      </c>
      <c r="AD26" s="206">
        <v>6.82</v>
      </c>
      <c r="AE26" s="206">
        <v>0</v>
      </c>
      <c r="AF26" s="206">
        <v>0</v>
      </c>
      <c r="AG26" s="206">
        <v>25.71</v>
      </c>
      <c r="AH26" s="206">
        <v>0</v>
      </c>
      <c r="AI26" s="206">
        <v>29.73</v>
      </c>
      <c r="AJ26" s="206">
        <v>0</v>
      </c>
      <c r="AK26" s="206">
        <v>11.32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24.53</v>
      </c>
      <c r="J27" s="206">
        <v>0.28000000000000003</v>
      </c>
      <c r="K27" s="206">
        <v>27.26</v>
      </c>
      <c r="L27" s="206">
        <v>25.1</v>
      </c>
      <c r="M27" s="206">
        <v>0</v>
      </c>
      <c r="N27" s="206">
        <v>1.24</v>
      </c>
      <c r="O27" s="206">
        <v>2.08</v>
      </c>
      <c r="P27" s="206">
        <v>2.5499999999999998</v>
      </c>
      <c r="Q27" s="206">
        <v>2.0099999999999998</v>
      </c>
      <c r="R27" s="206">
        <v>4.18</v>
      </c>
      <c r="S27" s="206">
        <v>0.78</v>
      </c>
      <c r="T27" s="206">
        <v>0.56000000000000005</v>
      </c>
      <c r="U27" s="206">
        <v>8.92</v>
      </c>
      <c r="V27" s="206">
        <v>1.9</v>
      </c>
      <c r="W27" s="206">
        <v>5.24</v>
      </c>
      <c r="X27" s="206">
        <v>10.72</v>
      </c>
      <c r="Y27" s="206">
        <v>0</v>
      </c>
      <c r="Z27" s="206">
        <v>15.48</v>
      </c>
      <c r="AA27" s="206">
        <v>0.85</v>
      </c>
      <c r="AB27" s="206">
        <v>0</v>
      </c>
      <c r="AC27" s="206">
        <v>0.54</v>
      </c>
      <c r="AD27" s="206">
        <v>6.82</v>
      </c>
      <c r="AE27" s="206">
        <v>0</v>
      </c>
      <c r="AF27" s="206">
        <v>0</v>
      </c>
      <c r="AG27" s="206">
        <v>25.71</v>
      </c>
      <c r="AH27" s="206">
        <v>0</v>
      </c>
      <c r="AI27" s="206">
        <v>29.73</v>
      </c>
      <c r="AJ27" s="206">
        <v>0</v>
      </c>
      <c r="AK27" s="206">
        <v>11.32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24.53</v>
      </c>
      <c r="J28" s="206">
        <v>0.28000000000000003</v>
      </c>
      <c r="K28" s="206">
        <v>6.88</v>
      </c>
      <c r="L28" s="206">
        <v>25.1</v>
      </c>
      <c r="M28" s="206">
        <v>0</v>
      </c>
      <c r="N28" s="206">
        <v>1.24</v>
      </c>
      <c r="O28" s="206">
        <v>2.08</v>
      </c>
      <c r="P28" s="206">
        <v>2.5499999999999998</v>
      </c>
      <c r="Q28" s="206">
        <v>0.23</v>
      </c>
      <c r="R28" s="206">
        <v>1.98</v>
      </c>
      <c r="S28" s="206">
        <v>0.28000000000000003</v>
      </c>
      <c r="T28" s="206">
        <v>0.56000000000000005</v>
      </c>
      <c r="U28" s="206">
        <v>8.92</v>
      </c>
      <c r="V28" s="206">
        <v>0.36</v>
      </c>
      <c r="W28" s="206">
        <v>6.35</v>
      </c>
      <c r="X28" s="206">
        <v>8.08</v>
      </c>
      <c r="Y28" s="206">
        <v>0</v>
      </c>
      <c r="Z28" s="206">
        <v>2.82</v>
      </c>
      <c r="AA28" s="206">
        <v>0.85</v>
      </c>
      <c r="AB28" s="206">
        <v>0</v>
      </c>
      <c r="AC28" s="206">
        <v>-2.3199999999999998</v>
      </c>
      <c r="AD28" s="206">
        <v>6.82</v>
      </c>
      <c r="AE28" s="206">
        <v>0</v>
      </c>
      <c r="AF28" s="206">
        <v>0</v>
      </c>
      <c r="AG28" s="206">
        <v>25.71</v>
      </c>
      <c r="AH28" s="206">
        <v>0</v>
      </c>
      <c r="AI28" s="206">
        <v>29.73</v>
      </c>
      <c r="AJ28" s="206">
        <v>0</v>
      </c>
      <c r="AK28" s="206">
        <v>11.32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24.25</v>
      </c>
      <c r="J29" s="206">
        <v>0.28000000000000003</v>
      </c>
      <c r="K29" s="206">
        <v>6.88</v>
      </c>
      <c r="L29" s="206">
        <v>2.73</v>
      </c>
      <c r="M29" s="206">
        <v>0</v>
      </c>
      <c r="N29" s="206">
        <v>1.24</v>
      </c>
      <c r="O29" s="206">
        <v>2.08</v>
      </c>
      <c r="P29" s="206">
        <v>2.5499999999999998</v>
      </c>
      <c r="Q29" s="206">
        <v>0.23</v>
      </c>
      <c r="R29" s="206">
        <v>0.44</v>
      </c>
      <c r="S29" s="206">
        <v>0.28000000000000003</v>
      </c>
      <c r="T29" s="206">
        <v>0.56000000000000005</v>
      </c>
      <c r="U29" s="206">
        <v>8.92</v>
      </c>
      <c r="V29" s="206">
        <v>0.19</v>
      </c>
      <c r="W29" s="206">
        <v>5.59</v>
      </c>
      <c r="X29" s="206">
        <v>1.57</v>
      </c>
      <c r="Y29" s="206">
        <v>0</v>
      </c>
      <c r="Z29" s="206">
        <v>2.82</v>
      </c>
      <c r="AA29" s="206">
        <v>0.85</v>
      </c>
      <c r="AB29" s="206">
        <v>0</v>
      </c>
      <c r="AC29" s="206">
        <v>0.54</v>
      </c>
      <c r="AD29" s="206">
        <v>6.82</v>
      </c>
      <c r="AE29" s="206">
        <v>0</v>
      </c>
      <c r="AF29" s="206">
        <v>0</v>
      </c>
      <c r="AG29" s="206">
        <v>25.71</v>
      </c>
      <c r="AH29" s="206">
        <v>0</v>
      </c>
      <c r="AI29" s="206">
        <v>29.73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24.25</v>
      </c>
      <c r="J30" s="206">
        <v>0.28000000000000003</v>
      </c>
      <c r="K30" s="206">
        <v>6.88</v>
      </c>
      <c r="L30" s="206">
        <v>2.73</v>
      </c>
      <c r="M30" s="206">
        <v>0</v>
      </c>
      <c r="N30" s="206">
        <v>1.24</v>
      </c>
      <c r="O30" s="206">
        <v>2.08</v>
      </c>
      <c r="P30" s="206">
        <v>2.5499999999999998</v>
      </c>
      <c r="Q30" s="206">
        <v>0.23</v>
      </c>
      <c r="R30" s="206">
        <v>0.44</v>
      </c>
      <c r="S30" s="206">
        <v>0.28000000000000003</v>
      </c>
      <c r="T30" s="206">
        <v>0.56000000000000005</v>
      </c>
      <c r="U30" s="206">
        <v>8.92</v>
      </c>
      <c r="V30" s="206">
        <v>0.19</v>
      </c>
      <c r="W30" s="206">
        <v>5.59</v>
      </c>
      <c r="X30" s="206">
        <v>1.57</v>
      </c>
      <c r="Y30" s="206">
        <v>0</v>
      </c>
      <c r="Z30" s="206">
        <v>2.82</v>
      </c>
      <c r="AA30" s="206">
        <v>0.85</v>
      </c>
      <c r="AB30" s="206">
        <v>0</v>
      </c>
      <c r="AC30" s="206">
        <v>0.54</v>
      </c>
      <c r="AD30" s="206">
        <v>6.82</v>
      </c>
      <c r="AE30" s="206">
        <v>0</v>
      </c>
      <c r="AF30" s="206">
        <v>0</v>
      </c>
      <c r="AG30" s="206">
        <v>25.71</v>
      </c>
      <c r="AH30" s="206">
        <v>0</v>
      </c>
      <c r="AI30" s="206">
        <v>29.73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24.25</v>
      </c>
      <c r="J31" s="206">
        <v>0.28000000000000003</v>
      </c>
      <c r="K31" s="206">
        <v>6.88</v>
      </c>
      <c r="L31" s="206">
        <v>2.73</v>
      </c>
      <c r="M31" s="206">
        <v>0</v>
      </c>
      <c r="N31" s="206">
        <v>1.24</v>
      </c>
      <c r="O31" s="206">
        <v>2.08</v>
      </c>
      <c r="P31" s="206">
        <v>2.5499999999999998</v>
      </c>
      <c r="Q31" s="206">
        <v>0.23</v>
      </c>
      <c r="R31" s="206">
        <v>0.44</v>
      </c>
      <c r="S31" s="206">
        <v>0.28000000000000003</v>
      </c>
      <c r="T31" s="206">
        <v>0.56000000000000005</v>
      </c>
      <c r="U31" s="206">
        <v>8.92</v>
      </c>
      <c r="V31" s="206">
        <v>0.19</v>
      </c>
      <c r="W31" s="206">
        <v>6.35</v>
      </c>
      <c r="X31" s="206">
        <v>8.07</v>
      </c>
      <c r="Y31" s="206">
        <v>0</v>
      </c>
      <c r="Z31" s="206">
        <v>2.82</v>
      </c>
      <c r="AA31" s="206">
        <v>0.85</v>
      </c>
      <c r="AB31" s="206">
        <v>0</v>
      </c>
      <c r="AC31" s="206">
        <v>0.54</v>
      </c>
      <c r="AD31" s="206">
        <v>6.82</v>
      </c>
      <c r="AE31" s="206">
        <v>0</v>
      </c>
      <c r="AF31" s="206">
        <v>0</v>
      </c>
      <c r="AG31" s="206">
        <v>25.71</v>
      </c>
      <c r="AH31" s="206">
        <v>0</v>
      </c>
      <c r="AI31" s="206">
        <v>29.73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24.25</v>
      </c>
      <c r="J32" s="206">
        <v>0.28000000000000003</v>
      </c>
      <c r="K32" s="206">
        <v>6.88</v>
      </c>
      <c r="L32" s="206">
        <v>2.73</v>
      </c>
      <c r="M32" s="206">
        <v>0</v>
      </c>
      <c r="N32" s="206">
        <v>1.24</v>
      </c>
      <c r="O32" s="206">
        <v>2.08</v>
      </c>
      <c r="P32" s="206">
        <v>2.5499999999999998</v>
      </c>
      <c r="Q32" s="206">
        <v>0.23</v>
      </c>
      <c r="R32" s="206">
        <v>0.44</v>
      </c>
      <c r="S32" s="206">
        <v>0.28000000000000003</v>
      </c>
      <c r="T32" s="206">
        <v>0.56000000000000005</v>
      </c>
      <c r="U32" s="206">
        <v>8.92</v>
      </c>
      <c r="V32" s="206">
        <v>0.19</v>
      </c>
      <c r="W32" s="206">
        <v>6.35</v>
      </c>
      <c r="X32" s="206">
        <v>8.07</v>
      </c>
      <c r="Y32" s="206">
        <v>0</v>
      </c>
      <c r="Z32" s="206">
        <v>2.82</v>
      </c>
      <c r="AA32" s="206">
        <v>0.85</v>
      </c>
      <c r="AB32" s="206">
        <v>0</v>
      </c>
      <c r="AC32" s="206">
        <v>0.54</v>
      </c>
      <c r="AD32" s="206">
        <v>6.82</v>
      </c>
      <c r="AE32" s="206">
        <v>0</v>
      </c>
      <c r="AF32" s="206">
        <v>0</v>
      </c>
      <c r="AG32" s="206">
        <v>25.71</v>
      </c>
      <c r="AH32" s="206">
        <v>0</v>
      </c>
      <c r="AI32" s="206">
        <v>29.73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24.25</v>
      </c>
      <c r="J33" s="206">
        <v>0.28000000000000003</v>
      </c>
      <c r="K33" s="206">
        <v>6.89</v>
      </c>
      <c r="L33" s="206">
        <v>2.73</v>
      </c>
      <c r="M33" s="206">
        <v>0</v>
      </c>
      <c r="N33" s="206">
        <v>1.24</v>
      </c>
      <c r="O33" s="206">
        <v>2.08</v>
      </c>
      <c r="P33" s="206">
        <v>2.5499999999999998</v>
      </c>
      <c r="Q33" s="206">
        <v>0.23</v>
      </c>
      <c r="R33" s="206">
        <v>0.44</v>
      </c>
      <c r="S33" s="206">
        <v>0.28000000000000003</v>
      </c>
      <c r="T33" s="206">
        <v>0.56000000000000005</v>
      </c>
      <c r="U33" s="206">
        <v>8.92</v>
      </c>
      <c r="V33" s="206">
        <v>0.19</v>
      </c>
      <c r="W33" s="206">
        <v>6.27</v>
      </c>
      <c r="X33" s="206">
        <v>13.54</v>
      </c>
      <c r="Y33" s="206">
        <v>0</v>
      </c>
      <c r="Z33" s="206">
        <v>2.82</v>
      </c>
      <c r="AA33" s="206">
        <v>0.85</v>
      </c>
      <c r="AB33" s="206">
        <v>0</v>
      </c>
      <c r="AC33" s="206">
        <v>0.54</v>
      </c>
      <c r="AD33" s="206">
        <v>6.82</v>
      </c>
      <c r="AE33" s="206">
        <v>0</v>
      </c>
      <c r="AF33" s="206">
        <v>0</v>
      </c>
      <c r="AG33" s="206">
        <v>25.71</v>
      </c>
      <c r="AH33" s="206">
        <v>0</v>
      </c>
      <c r="AI33" s="206">
        <v>29.73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24.25</v>
      </c>
      <c r="J34" s="206">
        <v>0.28000000000000003</v>
      </c>
      <c r="K34" s="206">
        <v>6.88</v>
      </c>
      <c r="L34" s="206">
        <v>2.73</v>
      </c>
      <c r="M34" s="206">
        <v>0</v>
      </c>
      <c r="N34" s="206">
        <v>1.24</v>
      </c>
      <c r="O34" s="206">
        <v>2.08</v>
      </c>
      <c r="P34" s="206">
        <v>2.5499999999999998</v>
      </c>
      <c r="Q34" s="206">
        <v>0.23</v>
      </c>
      <c r="R34" s="206">
        <v>0.44</v>
      </c>
      <c r="S34" s="206">
        <v>0.28000000000000003</v>
      </c>
      <c r="T34" s="206">
        <v>0.56000000000000005</v>
      </c>
      <c r="U34" s="206">
        <v>8.92</v>
      </c>
      <c r="V34" s="206">
        <v>0.19</v>
      </c>
      <c r="W34" s="206">
        <v>6.27</v>
      </c>
      <c r="X34" s="206">
        <v>13.54</v>
      </c>
      <c r="Y34" s="206">
        <v>0</v>
      </c>
      <c r="Z34" s="206">
        <v>2.82</v>
      </c>
      <c r="AA34" s="206">
        <v>0.85</v>
      </c>
      <c r="AB34" s="206">
        <v>0</v>
      </c>
      <c r="AC34" s="206">
        <v>0.54</v>
      </c>
      <c r="AD34" s="206">
        <v>6.82</v>
      </c>
      <c r="AE34" s="206">
        <v>0</v>
      </c>
      <c r="AF34" s="206">
        <v>0</v>
      </c>
      <c r="AG34" s="206">
        <v>25.71</v>
      </c>
      <c r="AH34" s="206">
        <v>0</v>
      </c>
      <c r="AI34" s="206">
        <v>29.73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24.25</v>
      </c>
      <c r="J35" s="206">
        <v>0.28000000000000003</v>
      </c>
      <c r="K35" s="206">
        <v>6.89</v>
      </c>
      <c r="L35" s="206">
        <v>2.73</v>
      </c>
      <c r="M35" s="206">
        <v>0</v>
      </c>
      <c r="N35" s="206">
        <v>1.24</v>
      </c>
      <c r="O35" s="206">
        <v>2.08</v>
      </c>
      <c r="P35" s="206">
        <v>2.5499999999999998</v>
      </c>
      <c r="Q35" s="206">
        <v>0.23</v>
      </c>
      <c r="R35" s="206">
        <v>0.44</v>
      </c>
      <c r="S35" s="206">
        <v>0.28000000000000003</v>
      </c>
      <c r="T35" s="206">
        <v>0.56000000000000005</v>
      </c>
      <c r="U35" s="206">
        <v>10.42</v>
      </c>
      <c r="V35" s="206">
        <v>0.19</v>
      </c>
      <c r="W35" s="206">
        <v>4.3600000000000003</v>
      </c>
      <c r="X35" s="206">
        <v>13.54</v>
      </c>
      <c r="Y35" s="206">
        <v>0</v>
      </c>
      <c r="Z35" s="206">
        <v>2.82</v>
      </c>
      <c r="AA35" s="206">
        <v>0.85</v>
      </c>
      <c r="AB35" s="206">
        <v>0</v>
      </c>
      <c r="AC35" s="206">
        <v>0.54</v>
      </c>
      <c r="AD35" s="206">
        <v>6.82</v>
      </c>
      <c r="AE35" s="206">
        <v>0</v>
      </c>
      <c r="AF35" s="206">
        <v>0</v>
      </c>
      <c r="AG35" s="206">
        <v>25.71</v>
      </c>
      <c r="AH35" s="206">
        <v>0</v>
      </c>
      <c r="AI35" s="206">
        <v>29.73</v>
      </c>
      <c r="AJ35" s="206">
        <v>0</v>
      </c>
      <c r="AK35" s="206">
        <v>11.32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23.97</v>
      </c>
      <c r="J36" s="206">
        <v>0.28000000000000003</v>
      </c>
      <c r="K36" s="206">
        <v>6.88</v>
      </c>
      <c r="L36" s="206">
        <v>2.73</v>
      </c>
      <c r="M36" s="206">
        <v>0</v>
      </c>
      <c r="N36" s="206">
        <v>1.24</v>
      </c>
      <c r="O36" s="206">
        <v>2.08</v>
      </c>
      <c r="P36" s="206">
        <v>2.5499999999999998</v>
      </c>
      <c r="Q36" s="206">
        <v>0.23</v>
      </c>
      <c r="R36" s="206">
        <v>0.44</v>
      </c>
      <c r="S36" s="206">
        <v>0.28000000000000003</v>
      </c>
      <c r="T36" s="206">
        <v>0.56000000000000005</v>
      </c>
      <c r="U36" s="206">
        <v>9.14</v>
      </c>
      <c r="V36" s="206">
        <v>0.19</v>
      </c>
      <c r="W36" s="206">
        <v>4.3600000000000003</v>
      </c>
      <c r="X36" s="206">
        <v>13.54</v>
      </c>
      <c r="Y36" s="206">
        <v>0</v>
      </c>
      <c r="Z36" s="206">
        <v>2.82</v>
      </c>
      <c r="AA36" s="206">
        <v>0.85</v>
      </c>
      <c r="AB36" s="206">
        <v>0</v>
      </c>
      <c r="AC36" s="206">
        <v>0.54</v>
      </c>
      <c r="AD36" s="206">
        <v>6.82</v>
      </c>
      <c r="AE36" s="206">
        <v>0</v>
      </c>
      <c r="AF36" s="206">
        <v>0</v>
      </c>
      <c r="AG36" s="206">
        <v>25.71</v>
      </c>
      <c r="AH36" s="206">
        <v>0</v>
      </c>
      <c r="AI36" s="206">
        <v>29.73</v>
      </c>
      <c r="AJ36" s="206">
        <v>0</v>
      </c>
      <c r="AK36" s="206">
        <v>11.32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23.97</v>
      </c>
      <c r="J37" s="206">
        <v>0.28000000000000003</v>
      </c>
      <c r="K37" s="206">
        <v>6.88</v>
      </c>
      <c r="L37" s="206">
        <v>2.73</v>
      </c>
      <c r="M37" s="206">
        <v>0</v>
      </c>
      <c r="N37" s="206">
        <v>1.24</v>
      </c>
      <c r="O37" s="206">
        <v>2.08</v>
      </c>
      <c r="P37" s="206">
        <v>2.5499999999999998</v>
      </c>
      <c r="Q37" s="206">
        <v>0.23</v>
      </c>
      <c r="R37" s="206">
        <v>0.44</v>
      </c>
      <c r="S37" s="206">
        <v>0.28000000000000003</v>
      </c>
      <c r="T37" s="206">
        <v>0.56000000000000005</v>
      </c>
      <c r="U37" s="206">
        <v>9.14</v>
      </c>
      <c r="V37" s="206">
        <v>0.19</v>
      </c>
      <c r="W37" s="206">
        <v>4.3899999999999997</v>
      </c>
      <c r="X37" s="206">
        <v>7.71</v>
      </c>
      <c r="Y37" s="206">
        <v>0</v>
      </c>
      <c r="Z37" s="206">
        <v>2.82</v>
      </c>
      <c r="AA37" s="206">
        <v>0.85</v>
      </c>
      <c r="AB37" s="206">
        <v>0</v>
      </c>
      <c r="AC37" s="206">
        <v>0.54</v>
      </c>
      <c r="AD37" s="206">
        <v>6.82</v>
      </c>
      <c r="AE37" s="206">
        <v>0</v>
      </c>
      <c r="AF37" s="206">
        <v>0</v>
      </c>
      <c r="AG37" s="206">
        <v>25.71</v>
      </c>
      <c r="AH37" s="206">
        <v>0</v>
      </c>
      <c r="AI37" s="206">
        <v>29.73</v>
      </c>
      <c r="AJ37" s="206">
        <v>0</v>
      </c>
      <c r="AK37" s="206">
        <v>11.32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23.97</v>
      </c>
      <c r="J38" s="206">
        <v>0.28000000000000003</v>
      </c>
      <c r="K38" s="206">
        <v>8.31</v>
      </c>
      <c r="L38" s="206">
        <v>2.73</v>
      </c>
      <c r="M38" s="206">
        <v>0</v>
      </c>
      <c r="N38" s="206">
        <v>1.24</v>
      </c>
      <c r="O38" s="206">
        <v>2.08</v>
      </c>
      <c r="P38" s="206">
        <v>2.5499999999999998</v>
      </c>
      <c r="Q38" s="206">
        <v>0.23</v>
      </c>
      <c r="R38" s="206">
        <v>0.44</v>
      </c>
      <c r="S38" s="206">
        <v>0.28000000000000003</v>
      </c>
      <c r="T38" s="206">
        <v>0.56000000000000005</v>
      </c>
      <c r="U38" s="206">
        <v>9.14</v>
      </c>
      <c r="V38" s="206">
        <v>0.19</v>
      </c>
      <c r="W38" s="206">
        <v>4.3899999999999997</v>
      </c>
      <c r="X38" s="206">
        <v>7.71</v>
      </c>
      <c r="Y38" s="206">
        <v>0</v>
      </c>
      <c r="Z38" s="206">
        <v>2.82</v>
      </c>
      <c r="AA38" s="206">
        <v>0.85</v>
      </c>
      <c r="AB38" s="206">
        <v>0</v>
      </c>
      <c r="AC38" s="206">
        <v>0.54</v>
      </c>
      <c r="AD38" s="206">
        <v>6.82</v>
      </c>
      <c r="AE38" s="206">
        <v>0</v>
      </c>
      <c r="AF38" s="206">
        <v>0</v>
      </c>
      <c r="AG38" s="206">
        <v>25.71</v>
      </c>
      <c r="AH38" s="206">
        <v>0</v>
      </c>
      <c r="AI38" s="206">
        <v>29.73</v>
      </c>
      <c r="AJ38" s="206">
        <v>0</v>
      </c>
      <c r="AK38" s="206">
        <v>11.32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23.97</v>
      </c>
      <c r="J39" s="206">
        <v>0.28000000000000003</v>
      </c>
      <c r="K39" s="206">
        <v>6.88</v>
      </c>
      <c r="L39" s="206">
        <v>2.73</v>
      </c>
      <c r="M39" s="206">
        <v>0</v>
      </c>
      <c r="N39" s="206">
        <v>1.24</v>
      </c>
      <c r="O39" s="206">
        <v>2.08</v>
      </c>
      <c r="P39" s="206">
        <v>2.5499999999999998</v>
      </c>
      <c r="Q39" s="206">
        <v>0.23</v>
      </c>
      <c r="R39" s="206">
        <v>0.44</v>
      </c>
      <c r="S39" s="206">
        <v>0.28000000000000003</v>
      </c>
      <c r="T39" s="206">
        <v>0.56000000000000005</v>
      </c>
      <c r="U39" s="206">
        <v>9.14</v>
      </c>
      <c r="V39" s="206">
        <v>0.19</v>
      </c>
      <c r="W39" s="206">
        <v>4.3899999999999997</v>
      </c>
      <c r="X39" s="206">
        <v>7.71</v>
      </c>
      <c r="Y39" s="206">
        <v>0</v>
      </c>
      <c r="Z39" s="206">
        <v>2.82</v>
      </c>
      <c r="AA39" s="206">
        <v>0.64</v>
      </c>
      <c r="AB39" s="206">
        <v>0</v>
      </c>
      <c r="AC39" s="206">
        <v>0.71</v>
      </c>
      <c r="AD39" s="206">
        <v>6.82</v>
      </c>
      <c r="AE39" s="206">
        <v>0</v>
      </c>
      <c r="AF39" s="206">
        <v>0</v>
      </c>
      <c r="AG39" s="206">
        <v>25.71</v>
      </c>
      <c r="AH39" s="206">
        <v>0</v>
      </c>
      <c r="AI39" s="206">
        <v>29.73</v>
      </c>
      <c r="AJ39" s="206">
        <v>0</v>
      </c>
      <c r="AK39" s="206">
        <v>11.32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23.97</v>
      </c>
      <c r="J40" s="206">
        <v>0.28000000000000003</v>
      </c>
      <c r="K40" s="206">
        <v>6.88</v>
      </c>
      <c r="L40" s="206">
        <v>2.73</v>
      </c>
      <c r="M40" s="206">
        <v>0</v>
      </c>
      <c r="N40" s="206">
        <v>1.24</v>
      </c>
      <c r="O40" s="206">
        <v>2.08</v>
      </c>
      <c r="P40" s="206">
        <v>2.5499999999999998</v>
      </c>
      <c r="Q40" s="206">
        <v>0.23</v>
      </c>
      <c r="R40" s="206">
        <v>0.44</v>
      </c>
      <c r="S40" s="206">
        <v>0.28000000000000003</v>
      </c>
      <c r="T40" s="206">
        <v>0.56000000000000005</v>
      </c>
      <c r="U40" s="206">
        <v>9.14</v>
      </c>
      <c r="V40" s="206">
        <v>0.19</v>
      </c>
      <c r="W40" s="206">
        <v>4.3899999999999997</v>
      </c>
      <c r="X40" s="206">
        <v>13.17</v>
      </c>
      <c r="Y40" s="206">
        <v>0</v>
      </c>
      <c r="Z40" s="206">
        <v>2.82</v>
      </c>
      <c r="AA40" s="206">
        <v>0.64</v>
      </c>
      <c r="AB40" s="206">
        <v>0</v>
      </c>
      <c r="AC40" s="206">
        <v>0.71</v>
      </c>
      <c r="AD40" s="206">
        <v>6.82</v>
      </c>
      <c r="AE40" s="206">
        <v>0</v>
      </c>
      <c r="AF40" s="206">
        <v>0</v>
      </c>
      <c r="AG40" s="206">
        <v>25.71</v>
      </c>
      <c r="AH40" s="206">
        <v>0</v>
      </c>
      <c r="AI40" s="206">
        <v>29.73</v>
      </c>
      <c r="AJ40" s="206">
        <v>0</v>
      </c>
      <c r="AK40" s="206">
        <v>11.32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23.97</v>
      </c>
      <c r="J41" s="206">
        <v>0.28000000000000003</v>
      </c>
      <c r="K41" s="206">
        <v>6.88</v>
      </c>
      <c r="L41" s="206">
        <v>2.73</v>
      </c>
      <c r="M41" s="206">
        <v>0</v>
      </c>
      <c r="N41" s="206">
        <v>1.24</v>
      </c>
      <c r="O41" s="206">
        <v>2.08</v>
      </c>
      <c r="P41" s="206">
        <v>2.5499999999999998</v>
      </c>
      <c r="Q41" s="206">
        <v>0.23</v>
      </c>
      <c r="R41" s="206">
        <v>0.44</v>
      </c>
      <c r="S41" s="206">
        <v>0.28000000000000003</v>
      </c>
      <c r="T41" s="206">
        <v>0.56000000000000005</v>
      </c>
      <c r="U41" s="206">
        <v>9.39</v>
      </c>
      <c r="V41" s="206">
        <v>0.19</v>
      </c>
      <c r="W41" s="206">
        <v>4.3899999999999997</v>
      </c>
      <c r="X41" s="206">
        <v>13.17</v>
      </c>
      <c r="Y41" s="206">
        <v>0</v>
      </c>
      <c r="Z41" s="206">
        <v>2.82</v>
      </c>
      <c r="AA41" s="206">
        <v>0.64</v>
      </c>
      <c r="AB41" s="206">
        <v>0</v>
      </c>
      <c r="AC41" s="206">
        <v>0.71</v>
      </c>
      <c r="AD41" s="206">
        <v>6.82</v>
      </c>
      <c r="AE41" s="206">
        <v>0</v>
      </c>
      <c r="AF41" s="206">
        <v>0</v>
      </c>
      <c r="AG41" s="206">
        <v>25.71</v>
      </c>
      <c r="AH41" s="206">
        <v>0</v>
      </c>
      <c r="AI41" s="206">
        <v>29.73</v>
      </c>
      <c r="AJ41" s="206">
        <v>0</v>
      </c>
      <c r="AK41" s="206">
        <v>10.039999999999999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23.97</v>
      </c>
      <c r="J42" s="206">
        <v>0.28000000000000003</v>
      </c>
      <c r="K42" s="206">
        <v>6.88</v>
      </c>
      <c r="L42" s="206">
        <v>2.73</v>
      </c>
      <c r="M42" s="206">
        <v>0</v>
      </c>
      <c r="N42" s="206">
        <v>1.24</v>
      </c>
      <c r="O42" s="206">
        <v>2.08</v>
      </c>
      <c r="P42" s="206">
        <v>2.5499999999999998</v>
      </c>
      <c r="Q42" s="206">
        <v>0.23</v>
      </c>
      <c r="R42" s="206">
        <v>0.44</v>
      </c>
      <c r="S42" s="206">
        <v>0.28000000000000003</v>
      </c>
      <c r="T42" s="206">
        <v>0.56000000000000005</v>
      </c>
      <c r="U42" s="206">
        <v>9.2200000000000006</v>
      </c>
      <c r="V42" s="206">
        <v>0.19</v>
      </c>
      <c r="W42" s="206">
        <v>4.3899999999999997</v>
      </c>
      <c r="X42" s="206">
        <v>13.17</v>
      </c>
      <c r="Y42" s="206">
        <v>0</v>
      </c>
      <c r="Z42" s="206">
        <v>2.82</v>
      </c>
      <c r="AA42" s="206">
        <v>0.64</v>
      </c>
      <c r="AB42" s="206">
        <v>0</v>
      </c>
      <c r="AC42" s="206">
        <v>-1.72</v>
      </c>
      <c r="AD42" s="206">
        <v>6.82</v>
      </c>
      <c r="AE42" s="206">
        <v>0</v>
      </c>
      <c r="AF42" s="206">
        <v>0</v>
      </c>
      <c r="AG42" s="206">
        <v>25.71</v>
      </c>
      <c r="AH42" s="206">
        <v>0</v>
      </c>
      <c r="AI42" s="206">
        <v>29.73</v>
      </c>
      <c r="AJ42" s="206">
        <v>0</v>
      </c>
      <c r="AK42" s="206">
        <v>10.039999999999999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23.97</v>
      </c>
      <c r="J43" s="206">
        <v>0.28000000000000003</v>
      </c>
      <c r="K43" s="206">
        <v>6.88</v>
      </c>
      <c r="L43" s="206">
        <v>2.73</v>
      </c>
      <c r="M43" s="206">
        <v>0</v>
      </c>
      <c r="N43" s="206">
        <v>1.24</v>
      </c>
      <c r="O43" s="206">
        <v>2.08</v>
      </c>
      <c r="P43" s="206">
        <v>2.5499999999999998</v>
      </c>
      <c r="Q43" s="206">
        <v>0.23</v>
      </c>
      <c r="R43" s="206">
        <v>0.44</v>
      </c>
      <c r="S43" s="206">
        <v>0.28000000000000003</v>
      </c>
      <c r="T43" s="206">
        <v>0.56000000000000005</v>
      </c>
      <c r="U43" s="206">
        <v>9.2200000000000006</v>
      </c>
      <c r="V43" s="206">
        <v>0.19</v>
      </c>
      <c r="W43" s="206">
        <v>4.3899999999999997</v>
      </c>
      <c r="X43" s="206">
        <v>13.17</v>
      </c>
      <c r="Y43" s="206">
        <v>0</v>
      </c>
      <c r="Z43" s="206">
        <v>2.82</v>
      </c>
      <c r="AA43" s="206">
        <v>0.64</v>
      </c>
      <c r="AB43" s="206">
        <v>0</v>
      </c>
      <c r="AC43" s="206">
        <v>0.8</v>
      </c>
      <c r="AD43" s="206">
        <v>6.82</v>
      </c>
      <c r="AE43" s="206">
        <v>0</v>
      </c>
      <c r="AF43" s="206">
        <v>0</v>
      </c>
      <c r="AG43" s="206">
        <v>25.71</v>
      </c>
      <c r="AH43" s="206">
        <v>0</v>
      </c>
      <c r="AI43" s="206">
        <v>29.73</v>
      </c>
      <c r="AJ43" s="206">
        <v>0</v>
      </c>
      <c r="AK43" s="206">
        <v>10.039999999999999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23.97</v>
      </c>
      <c r="J44" s="206">
        <v>0.28000000000000003</v>
      </c>
      <c r="K44" s="206">
        <v>6.88</v>
      </c>
      <c r="L44" s="206">
        <v>2.73</v>
      </c>
      <c r="M44" s="206">
        <v>0</v>
      </c>
      <c r="N44" s="206">
        <v>1.24</v>
      </c>
      <c r="O44" s="206">
        <v>2.08</v>
      </c>
      <c r="P44" s="206">
        <v>2.5499999999999998</v>
      </c>
      <c r="Q44" s="206">
        <v>0.23</v>
      </c>
      <c r="R44" s="206">
        <v>0.44</v>
      </c>
      <c r="S44" s="206">
        <v>0.28000000000000003</v>
      </c>
      <c r="T44" s="206">
        <v>0.56000000000000005</v>
      </c>
      <c r="U44" s="206">
        <v>9.2200000000000006</v>
      </c>
      <c r="V44" s="206">
        <v>0.19</v>
      </c>
      <c r="W44" s="206">
        <v>4.3899999999999997</v>
      </c>
      <c r="X44" s="206">
        <v>7.71</v>
      </c>
      <c r="Y44" s="206">
        <v>0</v>
      </c>
      <c r="Z44" s="206">
        <v>2.82</v>
      </c>
      <c r="AA44" s="206">
        <v>0.64</v>
      </c>
      <c r="AB44" s="206">
        <v>0</v>
      </c>
      <c r="AC44" s="206">
        <v>0.8</v>
      </c>
      <c r="AD44" s="206">
        <v>6.82</v>
      </c>
      <c r="AE44" s="206">
        <v>0</v>
      </c>
      <c r="AF44" s="206">
        <v>0</v>
      </c>
      <c r="AG44" s="206">
        <v>25.71</v>
      </c>
      <c r="AH44" s="206">
        <v>0</v>
      </c>
      <c r="AI44" s="206">
        <v>29.73</v>
      </c>
      <c r="AJ44" s="206">
        <v>0</v>
      </c>
      <c r="AK44" s="206">
        <v>10.039999999999999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23.97</v>
      </c>
      <c r="J45" s="206">
        <v>0.28000000000000003</v>
      </c>
      <c r="K45" s="206">
        <v>6.88</v>
      </c>
      <c r="L45" s="206">
        <v>2.73</v>
      </c>
      <c r="M45" s="206">
        <v>0</v>
      </c>
      <c r="N45" s="206">
        <v>1.24</v>
      </c>
      <c r="O45" s="206">
        <v>2.08</v>
      </c>
      <c r="P45" s="206">
        <v>2.5499999999999998</v>
      </c>
      <c r="Q45" s="206">
        <v>0.23</v>
      </c>
      <c r="R45" s="206">
        <v>0.44</v>
      </c>
      <c r="S45" s="206">
        <v>0.28000000000000003</v>
      </c>
      <c r="T45" s="206">
        <v>0.56000000000000005</v>
      </c>
      <c r="U45" s="206">
        <v>9.2200000000000006</v>
      </c>
      <c r="V45" s="206">
        <v>0.19</v>
      </c>
      <c r="W45" s="206">
        <v>4.3899999999999997</v>
      </c>
      <c r="X45" s="206">
        <v>6.01</v>
      </c>
      <c r="Y45" s="206">
        <v>0</v>
      </c>
      <c r="Z45" s="206">
        <v>2.82</v>
      </c>
      <c r="AA45" s="206">
        <v>0.64</v>
      </c>
      <c r="AB45" s="206">
        <v>0</v>
      </c>
      <c r="AC45" s="206">
        <v>0.8</v>
      </c>
      <c r="AD45" s="206">
        <v>6.82</v>
      </c>
      <c r="AE45" s="206">
        <v>0</v>
      </c>
      <c r="AF45" s="206">
        <v>0</v>
      </c>
      <c r="AG45" s="206">
        <v>25.71</v>
      </c>
      <c r="AH45" s="206">
        <v>0</v>
      </c>
      <c r="AI45" s="206">
        <v>29.73</v>
      </c>
      <c r="AJ45" s="206">
        <v>0</v>
      </c>
      <c r="AK45" s="206">
        <v>9.02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23.97</v>
      </c>
      <c r="J46" s="206">
        <v>0.28000000000000003</v>
      </c>
      <c r="K46" s="206">
        <v>6.88</v>
      </c>
      <c r="L46" s="206">
        <v>2.73</v>
      </c>
      <c r="M46" s="206">
        <v>0</v>
      </c>
      <c r="N46" s="206">
        <v>1.24</v>
      </c>
      <c r="O46" s="206">
        <v>2.08</v>
      </c>
      <c r="P46" s="206">
        <v>2.5499999999999998</v>
      </c>
      <c r="Q46" s="206">
        <v>0.23</v>
      </c>
      <c r="R46" s="206">
        <v>0.44</v>
      </c>
      <c r="S46" s="206">
        <v>0.28000000000000003</v>
      </c>
      <c r="T46" s="206">
        <v>0.56000000000000005</v>
      </c>
      <c r="U46" s="206">
        <v>9.2200000000000006</v>
      </c>
      <c r="V46" s="206">
        <v>0.19</v>
      </c>
      <c r="W46" s="206">
        <v>4.3899999999999997</v>
      </c>
      <c r="X46" s="206">
        <v>6.01</v>
      </c>
      <c r="Y46" s="206">
        <v>0</v>
      </c>
      <c r="Z46" s="206">
        <v>2.82</v>
      </c>
      <c r="AA46" s="206">
        <v>0.64</v>
      </c>
      <c r="AB46" s="206">
        <v>0</v>
      </c>
      <c r="AC46" s="206">
        <v>0.8</v>
      </c>
      <c r="AD46" s="206">
        <v>6.82</v>
      </c>
      <c r="AE46" s="206">
        <v>0</v>
      </c>
      <c r="AF46" s="206">
        <v>0</v>
      </c>
      <c r="AG46" s="206">
        <v>25.71</v>
      </c>
      <c r="AH46" s="206">
        <v>0</v>
      </c>
      <c r="AI46" s="206">
        <v>29.73</v>
      </c>
      <c r="AJ46" s="206">
        <v>0</v>
      </c>
      <c r="AK46" s="206">
        <v>9.02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23.97</v>
      </c>
      <c r="J47" s="206">
        <v>0.28000000000000003</v>
      </c>
      <c r="K47" s="206">
        <v>6.88</v>
      </c>
      <c r="L47" s="206">
        <v>2.73</v>
      </c>
      <c r="M47" s="206">
        <v>0</v>
      </c>
      <c r="N47" s="206">
        <v>1.24</v>
      </c>
      <c r="O47" s="206">
        <v>2.08</v>
      </c>
      <c r="P47" s="206">
        <v>2.5499999999999998</v>
      </c>
      <c r="Q47" s="206">
        <v>0.23</v>
      </c>
      <c r="R47" s="206">
        <v>0.44</v>
      </c>
      <c r="S47" s="206">
        <v>0.28000000000000003</v>
      </c>
      <c r="T47" s="206">
        <v>0.56000000000000005</v>
      </c>
      <c r="U47" s="206">
        <v>9.2200000000000006</v>
      </c>
      <c r="V47" s="206">
        <v>0.12</v>
      </c>
      <c r="W47" s="206">
        <v>4.3899999999999997</v>
      </c>
      <c r="X47" s="206">
        <v>1.57</v>
      </c>
      <c r="Y47" s="206">
        <v>0</v>
      </c>
      <c r="Z47" s="206">
        <v>2.82</v>
      </c>
      <c r="AA47" s="206">
        <v>0.64</v>
      </c>
      <c r="AB47" s="206">
        <v>0</v>
      </c>
      <c r="AC47" s="206">
        <v>0.8</v>
      </c>
      <c r="AD47" s="206">
        <v>6.82</v>
      </c>
      <c r="AE47" s="206">
        <v>0</v>
      </c>
      <c r="AF47" s="206">
        <v>0</v>
      </c>
      <c r="AG47" s="206">
        <v>25.71</v>
      </c>
      <c r="AH47" s="206">
        <v>0</v>
      </c>
      <c r="AI47" s="206">
        <v>29.73</v>
      </c>
      <c r="AJ47" s="206">
        <v>0</v>
      </c>
      <c r="AK47" s="206">
        <v>9.02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23.97</v>
      </c>
      <c r="J48" s="206">
        <v>0.28000000000000003</v>
      </c>
      <c r="K48" s="206">
        <v>7.3</v>
      </c>
      <c r="L48" s="206">
        <v>25.1</v>
      </c>
      <c r="M48" s="206">
        <v>0</v>
      </c>
      <c r="N48" s="206">
        <v>1.24</v>
      </c>
      <c r="O48" s="206">
        <v>2.08</v>
      </c>
      <c r="P48" s="206">
        <v>2.5499999999999998</v>
      </c>
      <c r="Q48" s="206">
        <v>0.23</v>
      </c>
      <c r="R48" s="206">
        <v>0.44</v>
      </c>
      <c r="S48" s="206">
        <v>0.28000000000000003</v>
      </c>
      <c r="T48" s="206">
        <v>0.56000000000000005</v>
      </c>
      <c r="U48" s="206">
        <v>9.2200000000000006</v>
      </c>
      <c r="V48" s="206">
        <v>0.12</v>
      </c>
      <c r="W48" s="206">
        <v>4.3899999999999997</v>
      </c>
      <c r="X48" s="206">
        <v>1.57</v>
      </c>
      <c r="Y48" s="206">
        <v>0</v>
      </c>
      <c r="Z48" s="206">
        <v>2.82</v>
      </c>
      <c r="AA48" s="206">
        <v>0.64</v>
      </c>
      <c r="AB48" s="206">
        <v>0</v>
      </c>
      <c r="AC48" s="206">
        <v>0.8</v>
      </c>
      <c r="AD48" s="206">
        <v>6.82</v>
      </c>
      <c r="AE48" s="206">
        <v>0</v>
      </c>
      <c r="AF48" s="206">
        <v>0</v>
      </c>
      <c r="AG48" s="206">
        <v>25.71</v>
      </c>
      <c r="AH48" s="206">
        <v>0</v>
      </c>
      <c r="AI48" s="206">
        <v>29.73</v>
      </c>
      <c r="AJ48" s="206">
        <v>0</v>
      </c>
      <c r="AK48" s="206">
        <v>9.02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23.97</v>
      </c>
      <c r="J49" s="206">
        <v>0.28000000000000003</v>
      </c>
      <c r="K49" s="206">
        <v>32.49</v>
      </c>
      <c r="L49" s="206">
        <v>45.22</v>
      </c>
      <c r="M49" s="206">
        <v>0</v>
      </c>
      <c r="N49" s="206">
        <v>1.24</v>
      </c>
      <c r="O49" s="206">
        <v>2.08</v>
      </c>
      <c r="P49" s="206">
        <v>2.5499999999999998</v>
      </c>
      <c r="Q49" s="206">
        <v>0.23</v>
      </c>
      <c r="R49" s="206">
        <v>0.44</v>
      </c>
      <c r="S49" s="206">
        <v>0.28000000000000003</v>
      </c>
      <c r="T49" s="206">
        <v>0.56000000000000005</v>
      </c>
      <c r="U49" s="206">
        <v>9.2200000000000006</v>
      </c>
      <c r="V49" s="206">
        <v>0.12</v>
      </c>
      <c r="W49" s="206">
        <v>4.3899999999999997</v>
      </c>
      <c r="X49" s="206">
        <v>1.57</v>
      </c>
      <c r="Y49" s="206">
        <v>0</v>
      </c>
      <c r="Z49" s="206">
        <v>2.82</v>
      </c>
      <c r="AA49" s="206">
        <v>0.64</v>
      </c>
      <c r="AB49" s="206">
        <v>0</v>
      </c>
      <c r="AC49" s="206">
        <v>0.8</v>
      </c>
      <c r="AD49" s="206">
        <v>6.82</v>
      </c>
      <c r="AE49" s="206">
        <v>0</v>
      </c>
      <c r="AF49" s="206">
        <v>0</v>
      </c>
      <c r="AG49" s="206">
        <v>25.71</v>
      </c>
      <c r="AH49" s="206">
        <v>0</v>
      </c>
      <c r="AI49" s="206">
        <v>29.73</v>
      </c>
      <c r="AJ49" s="206">
        <v>0</v>
      </c>
      <c r="AK49" s="206">
        <v>9.02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24.25</v>
      </c>
      <c r="J50" s="206">
        <v>0.28000000000000003</v>
      </c>
      <c r="K50" s="206">
        <v>59.27</v>
      </c>
      <c r="L50" s="206">
        <v>45.22</v>
      </c>
      <c r="M50" s="206">
        <v>0</v>
      </c>
      <c r="N50" s="206">
        <v>1.24</v>
      </c>
      <c r="O50" s="206">
        <v>2.08</v>
      </c>
      <c r="P50" s="206">
        <v>2.5499999999999998</v>
      </c>
      <c r="Q50" s="206">
        <v>0.23</v>
      </c>
      <c r="R50" s="206">
        <v>0.44</v>
      </c>
      <c r="S50" s="206">
        <v>0.28000000000000003</v>
      </c>
      <c r="T50" s="206">
        <v>0.56000000000000005</v>
      </c>
      <c r="U50" s="206">
        <v>9.2200000000000006</v>
      </c>
      <c r="V50" s="206">
        <v>0.12</v>
      </c>
      <c r="W50" s="206">
        <v>4.3899999999999997</v>
      </c>
      <c r="X50" s="206">
        <v>1.57</v>
      </c>
      <c r="Y50" s="206">
        <v>0</v>
      </c>
      <c r="Z50" s="206">
        <v>2.82</v>
      </c>
      <c r="AA50" s="206">
        <v>0.64</v>
      </c>
      <c r="AB50" s="206">
        <v>0</v>
      </c>
      <c r="AC50" s="206">
        <v>0.8</v>
      </c>
      <c r="AD50" s="206">
        <v>6.82</v>
      </c>
      <c r="AE50" s="206">
        <v>0</v>
      </c>
      <c r="AF50" s="206">
        <v>0</v>
      </c>
      <c r="AG50" s="206">
        <v>25.71</v>
      </c>
      <c r="AH50" s="206">
        <v>0</v>
      </c>
      <c r="AI50" s="206">
        <v>29.73</v>
      </c>
      <c r="AJ50" s="206">
        <v>0</v>
      </c>
      <c r="AK50" s="206">
        <v>9.02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24.25</v>
      </c>
      <c r="J51" s="206">
        <v>0.28000000000000003</v>
      </c>
      <c r="K51" s="206">
        <v>88.01</v>
      </c>
      <c r="L51" s="206">
        <v>45.22</v>
      </c>
      <c r="M51" s="206">
        <v>0</v>
      </c>
      <c r="N51" s="206">
        <v>1.24</v>
      </c>
      <c r="O51" s="206">
        <v>2.08</v>
      </c>
      <c r="P51" s="206">
        <v>2.5499999999999998</v>
      </c>
      <c r="Q51" s="206">
        <v>4.4800000000000004</v>
      </c>
      <c r="R51" s="206">
        <v>5.81</v>
      </c>
      <c r="S51" s="206">
        <v>3.72</v>
      </c>
      <c r="T51" s="206">
        <v>0.56000000000000005</v>
      </c>
      <c r="U51" s="206">
        <v>9.2200000000000006</v>
      </c>
      <c r="V51" s="206">
        <v>1.82</v>
      </c>
      <c r="W51" s="206">
        <v>6.7</v>
      </c>
      <c r="X51" s="206">
        <v>11.28</v>
      </c>
      <c r="Y51" s="206">
        <v>0</v>
      </c>
      <c r="Z51" s="206">
        <v>2.82</v>
      </c>
      <c r="AA51" s="206">
        <v>1.1399999999999999</v>
      </c>
      <c r="AB51" s="206">
        <v>0</v>
      </c>
      <c r="AC51" s="206">
        <v>0.8</v>
      </c>
      <c r="AD51" s="206">
        <v>6.82</v>
      </c>
      <c r="AE51" s="206">
        <v>0</v>
      </c>
      <c r="AF51" s="206">
        <v>0</v>
      </c>
      <c r="AG51" s="206">
        <v>25.71</v>
      </c>
      <c r="AH51" s="206">
        <v>0</v>
      </c>
      <c r="AI51" s="206">
        <v>29.73</v>
      </c>
      <c r="AJ51" s="206">
        <v>0</v>
      </c>
      <c r="AK51" s="206">
        <v>9.02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24.25</v>
      </c>
      <c r="J52" s="206">
        <v>0.28000000000000003</v>
      </c>
      <c r="K52" s="206">
        <v>88.01</v>
      </c>
      <c r="L52" s="206">
        <v>45.22</v>
      </c>
      <c r="M52" s="206">
        <v>0</v>
      </c>
      <c r="N52" s="206">
        <v>1.24</v>
      </c>
      <c r="O52" s="206">
        <v>2.08</v>
      </c>
      <c r="P52" s="206">
        <v>2.5499999999999998</v>
      </c>
      <c r="Q52" s="206">
        <v>4.4800000000000004</v>
      </c>
      <c r="R52" s="206">
        <v>5.81</v>
      </c>
      <c r="S52" s="206">
        <v>3.73</v>
      </c>
      <c r="T52" s="206">
        <v>0.56000000000000005</v>
      </c>
      <c r="U52" s="206">
        <v>9.2200000000000006</v>
      </c>
      <c r="V52" s="206">
        <v>1.82</v>
      </c>
      <c r="W52" s="206">
        <v>7.48</v>
      </c>
      <c r="X52" s="206">
        <v>26.47</v>
      </c>
      <c r="Y52" s="206">
        <v>0</v>
      </c>
      <c r="Z52" s="206">
        <v>38.64</v>
      </c>
      <c r="AA52" s="206">
        <v>1.1399999999999999</v>
      </c>
      <c r="AB52" s="206">
        <v>0</v>
      </c>
      <c r="AC52" s="206">
        <v>0.8</v>
      </c>
      <c r="AD52" s="206">
        <v>6.82</v>
      </c>
      <c r="AE52" s="206">
        <v>0</v>
      </c>
      <c r="AF52" s="206">
        <v>0</v>
      </c>
      <c r="AG52" s="206">
        <v>25.71</v>
      </c>
      <c r="AH52" s="206">
        <v>0</v>
      </c>
      <c r="AI52" s="206">
        <v>29.73</v>
      </c>
      <c r="AJ52" s="206">
        <v>0</v>
      </c>
      <c r="AK52" s="206">
        <v>9.02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24.25</v>
      </c>
      <c r="J53" s="206">
        <v>0.28000000000000003</v>
      </c>
      <c r="K53" s="206">
        <v>88.01</v>
      </c>
      <c r="L53" s="206">
        <v>45.22</v>
      </c>
      <c r="M53" s="206">
        <v>0</v>
      </c>
      <c r="N53" s="206">
        <v>1.24</v>
      </c>
      <c r="O53" s="206">
        <v>2.08</v>
      </c>
      <c r="P53" s="206">
        <v>2.5499999999999998</v>
      </c>
      <c r="Q53" s="206">
        <v>4.4800000000000004</v>
      </c>
      <c r="R53" s="206">
        <v>5.81</v>
      </c>
      <c r="S53" s="206">
        <v>3.72</v>
      </c>
      <c r="T53" s="206">
        <v>0.56000000000000005</v>
      </c>
      <c r="U53" s="206">
        <v>9.2200000000000006</v>
      </c>
      <c r="V53" s="206">
        <v>1.82</v>
      </c>
      <c r="W53" s="206">
        <v>7.48</v>
      </c>
      <c r="X53" s="206">
        <v>26.93</v>
      </c>
      <c r="Y53" s="206">
        <v>0</v>
      </c>
      <c r="Z53" s="206">
        <v>38.64</v>
      </c>
      <c r="AA53" s="206">
        <v>1.1399999999999999</v>
      </c>
      <c r="AB53" s="206">
        <v>0</v>
      </c>
      <c r="AC53" s="206">
        <v>0.8</v>
      </c>
      <c r="AD53" s="206">
        <v>6.82</v>
      </c>
      <c r="AE53" s="206">
        <v>0</v>
      </c>
      <c r="AF53" s="206">
        <v>0</v>
      </c>
      <c r="AG53" s="206">
        <v>25.71</v>
      </c>
      <c r="AH53" s="206">
        <v>0</v>
      </c>
      <c r="AI53" s="206">
        <v>29.73</v>
      </c>
      <c r="AJ53" s="206">
        <v>0</v>
      </c>
      <c r="AK53" s="206">
        <v>9.02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24.25</v>
      </c>
      <c r="J54" s="206">
        <v>0.28000000000000003</v>
      </c>
      <c r="K54" s="206">
        <v>88.01</v>
      </c>
      <c r="L54" s="206">
        <v>45.22</v>
      </c>
      <c r="M54" s="206">
        <v>0</v>
      </c>
      <c r="N54" s="206">
        <v>1.24</v>
      </c>
      <c r="O54" s="206">
        <v>2.08</v>
      </c>
      <c r="P54" s="206">
        <v>2.5499999999999998</v>
      </c>
      <c r="Q54" s="206">
        <v>4.4800000000000004</v>
      </c>
      <c r="R54" s="206">
        <v>5.81</v>
      </c>
      <c r="S54" s="206">
        <v>3.72</v>
      </c>
      <c r="T54" s="206">
        <v>0.56000000000000005</v>
      </c>
      <c r="U54" s="206">
        <v>9.2200000000000006</v>
      </c>
      <c r="V54" s="206">
        <v>1.82</v>
      </c>
      <c r="W54" s="206">
        <v>7.48</v>
      </c>
      <c r="X54" s="206">
        <v>26.93</v>
      </c>
      <c r="Y54" s="206">
        <v>0</v>
      </c>
      <c r="Z54" s="206">
        <v>38.64</v>
      </c>
      <c r="AA54" s="206">
        <v>1.1399999999999999</v>
      </c>
      <c r="AB54" s="206">
        <v>0</v>
      </c>
      <c r="AC54" s="206">
        <v>0.8</v>
      </c>
      <c r="AD54" s="206">
        <v>6.82</v>
      </c>
      <c r="AE54" s="206">
        <v>0</v>
      </c>
      <c r="AF54" s="206">
        <v>0</v>
      </c>
      <c r="AG54" s="206">
        <v>25.71</v>
      </c>
      <c r="AH54" s="206">
        <v>0</v>
      </c>
      <c r="AI54" s="206">
        <v>29.73</v>
      </c>
      <c r="AJ54" s="206">
        <v>0</v>
      </c>
      <c r="AK54" s="206">
        <v>9.02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24.25</v>
      </c>
      <c r="J55" s="206">
        <v>0.28000000000000003</v>
      </c>
      <c r="K55" s="206">
        <v>88.01</v>
      </c>
      <c r="L55" s="206">
        <v>45.22</v>
      </c>
      <c r="M55" s="206">
        <v>0</v>
      </c>
      <c r="N55" s="206">
        <v>1.24</v>
      </c>
      <c r="O55" s="206">
        <v>2.08</v>
      </c>
      <c r="P55" s="206">
        <v>2.5499999999999998</v>
      </c>
      <c r="Q55" s="206">
        <v>4.4800000000000004</v>
      </c>
      <c r="R55" s="206">
        <v>5.81</v>
      </c>
      <c r="S55" s="206">
        <v>3.72</v>
      </c>
      <c r="T55" s="206">
        <v>0.56000000000000005</v>
      </c>
      <c r="U55" s="206">
        <v>9.2200000000000006</v>
      </c>
      <c r="V55" s="206">
        <v>2.36</v>
      </c>
      <c r="W55" s="206">
        <v>6.35</v>
      </c>
      <c r="X55" s="206">
        <v>26.93</v>
      </c>
      <c r="Y55" s="206">
        <v>0</v>
      </c>
      <c r="Z55" s="206">
        <v>38.64</v>
      </c>
      <c r="AA55" s="206">
        <v>1.1399999999999999</v>
      </c>
      <c r="AB55" s="206">
        <v>0</v>
      </c>
      <c r="AC55" s="206">
        <v>0.71</v>
      </c>
      <c r="AD55" s="206">
        <v>6.82</v>
      </c>
      <c r="AE55" s="206">
        <v>0</v>
      </c>
      <c r="AF55" s="206">
        <v>0</v>
      </c>
      <c r="AG55" s="206">
        <v>25.71</v>
      </c>
      <c r="AH55" s="206">
        <v>0</v>
      </c>
      <c r="AI55" s="206">
        <v>29.73</v>
      </c>
      <c r="AJ55" s="206">
        <v>0</v>
      </c>
      <c r="AK55" s="206">
        <v>9.02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24.25</v>
      </c>
      <c r="J56" s="206">
        <v>0.28000000000000003</v>
      </c>
      <c r="K56" s="206">
        <v>88.01</v>
      </c>
      <c r="L56" s="206">
        <v>45.22</v>
      </c>
      <c r="M56" s="206">
        <v>0</v>
      </c>
      <c r="N56" s="206">
        <v>1.24</v>
      </c>
      <c r="O56" s="206">
        <v>2.08</v>
      </c>
      <c r="P56" s="206">
        <v>2.5499999999999998</v>
      </c>
      <c r="Q56" s="206">
        <v>4.4800000000000004</v>
      </c>
      <c r="R56" s="206">
        <v>5.81</v>
      </c>
      <c r="S56" s="206">
        <v>3.72</v>
      </c>
      <c r="T56" s="206">
        <v>0.56000000000000005</v>
      </c>
      <c r="U56" s="206">
        <v>9.2200000000000006</v>
      </c>
      <c r="V56" s="206">
        <v>2.96</v>
      </c>
      <c r="W56" s="206">
        <v>6.35</v>
      </c>
      <c r="X56" s="206">
        <v>26.93</v>
      </c>
      <c r="Y56" s="206">
        <v>0</v>
      </c>
      <c r="Z56" s="206">
        <v>38.64</v>
      </c>
      <c r="AA56" s="206">
        <v>1.1399999999999999</v>
      </c>
      <c r="AB56" s="206">
        <v>0</v>
      </c>
      <c r="AC56" s="206">
        <v>-2.02</v>
      </c>
      <c r="AD56" s="206">
        <v>6.82</v>
      </c>
      <c r="AE56" s="206">
        <v>0</v>
      </c>
      <c r="AF56" s="206">
        <v>0</v>
      </c>
      <c r="AG56" s="206">
        <v>25.71</v>
      </c>
      <c r="AH56" s="206">
        <v>0</v>
      </c>
      <c r="AI56" s="206">
        <v>29.73</v>
      </c>
      <c r="AJ56" s="206">
        <v>0</v>
      </c>
      <c r="AK56" s="206">
        <v>9.02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24.25</v>
      </c>
      <c r="J57" s="206">
        <v>0.28000000000000003</v>
      </c>
      <c r="K57" s="206">
        <v>88.01</v>
      </c>
      <c r="L57" s="206">
        <v>45.22</v>
      </c>
      <c r="M57" s="206">
        <v>0</v>
      </c>
      <c r="N57" s="206">
        <v>1.24</v>
      </c>
      <c r="O57" s="206">
        <v>2.08</v>
      </c>
      <c r="P57" s="206">
        <v>2.5499999999999998</v>
      </c>
      <c r="Q57" s="206">
        <v>4.4800000000000004</v>
      </c>
      <c r="R57" s="206">
        <v>5.81</v>
      </c>
      <c r="S57" s="206">
        <v>3.72</v>
      </c>
      <c r="T57" s="206">
        <v>0.56000000000000005</v>
      </c>
      <c r="U57" s="206">
        <v>9.2200000000000006</v>
      </c>
      <c r="V57" s="206">
        <v>2.96</v>
      </c>
      <c r="W57" s="206">
        <v>6.35</v>
      </c>
      <c r="X57" s="206">
        <v>26.93</v>
      </c>
      <c r="Y57" s="206">
        <v>0</v>
      </c>
      <c r="Z57" s="206">
        <v>38.64</v>
      </c>
      <c r="AA57" s="206">
        <v>1.1399999999999999</v>
      </c>
      <c r="AB57" s="206">
        <v>0</v>
      </c>
      <c r="AC57" s="206">
        <v>-2.02</v>
      </c>
      <c r="AD57" s="206">
        <v>6.82</v>
      </c>
      <c r="AE57" s="206">
        <v>0</v>
      </c>
      <c r="AF57" s="206">
        <v>0</v>
      </c>
      <c r="AG57" s="206">
        <v>25.71</v>
      </c>
      <c r="AH57" s="206">
        <v>0</v>
      </c>
      <c r="AI57" s="206">
        <v>29.73</v>
      </c>
      <c r="AJ57" s="206">
        <v>0</v>
      </c>
      <c r="AK57" s="206">
        <v>9.02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24.25</v>
      </c>
      <c r="J58" s="206">
        <v>0.28000000000000003</v>
      </c>
      <c r="K58" s="206">
        <v>87.4</v>
      </c>
      <c r="L58" s="206">
        <v>45.22</v>
      </c>
      <c r="M58" s="206">
        <v>0</v>
      </c>
      <c r="N58" s="206">
        <v>1.24</v>
      </c>
      <c r="O58" s="206">
        <v>2.08</v>
      </c>
      <c r="P58" s="206">
        <v>2.5499999999999998</v>
      </c>
      <c r="Q58" s="206">
        <v>4.4800000000000004</v>
      </c>
      <c r="R58" s="206">
        <v>5.81</v>
      </c>
      <c r="S58" s="206">
        <v>3.72</v>
      </c>
      <c r="T58" s="206">
        <v>0.56000000000000005</v>
      </c>
      <c r="U58" s="206">
        <v>9.2200000000000006</v>
      </c>
      <c r="V58" s="206">
        <v>2.96</v>
      </c>
      <c r="W58" s="206">
        <v>6.35</v>
      </c>
      <c r="X58" s="206">
        <v>26.93</v>
      </c>
      <c r="Y58" s="206">
        <v>0</v>
      </c>
      <c r="Z58" s="206">
        <v>38.64</v>
      </c>
      <c r="AA58" s="206">
        <v>1.1399999999999999</v>
      </c>
      <c r="AB58" s="206">
        <v>0</v>
      </c>
      <c r="AC58" s="206">
        <v>-2.02</v>
      </c>
      <c r="AD58" s="206">
        <v>6.82</v>
      </c>
      <c r="AE58" s="206">
        <v>0</v>
      </c>
      <c r="AF58" s="206">
        <v>0</v>
      </c>
      <c r="AG58" s="206">
        <v>25.71</v>
      </c>
      <c r="AH58" s="206">
        <v>0</v>
      </c>
      <c r="AI58" s="206">
        <v>29.73</v>
      </c>
      <c r="AJ58" s="206">
        <v>0</v>
      </c>
      <c r="AK58" s="206">
        <v>9.02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24.25</v>
      </c>
      <c r="J59" s="206">
        <v>0.28000000000000003</v>
      </c>
      <c r="K59" s="206">
        <v>82.51</v>
      </c>
      <c r="L59" s="206">
        <v>45.22</v>
      </c>
      <c r="M59" s="206">
        <v>0</v>
      </c>
      <c r="N59" s="206">
        <v>1.24</v>
      </c>
      <c r="O59" s="206">
        <v>2.08</v>
      </c>
      <c r="P59" s="206">
        <v>2.5499999999999998</v>
      </c>
      <c r="Q59" s="206">
        <v>2.81</v>
      </c>
      <c r="R59" s="206">
        <v>5.81</v>
      </c>
      <c r="S59" s="206">
        <v>3.61</v>
      </c>
      <c r="T59" s="206">
        <v>0.56000000000000005</v>
      </c>
      <c r="U59" s="206">
        <v>9.2200000000000006</v>
      </c>
      <c r="V59" s="206">
        <v>2.68</v>
      </c>
      <c r="W59" s="206">
        <v>6.35</v>
      </c>
      <c r="X59" s="206">
        <v>26.93</v>
      </c>
      <c r="Y59" s="206">
        <v>0</v>
      </c>
      <c r="Z59" s="206">
        <v>38.64</v>
      </c>
      <c r="AA59" s="206">
        <v>1.1399999999999999</v>
      </c>
      <c r="AB59" s="206">
        <v>0</v>
      </c>
      <c r="AC59" s="206">
        <v>0.71</v>
      </c>
      <c r="AD59" s="206">
        <v>6.82</v>
      </c>
      <c r="AE59" s="206">
        <v>0</v>
      </c>
      <c r="AF59" s="206">
        <v>0</v>
      </c>
      <c r="AG59" s="206">
        <v>25.71</v>
      </c>
      <c r="AH59" s="206">
        <v>0</v>
      </c>
      <c r="AI59" s="206">
        <v>29.73</v>
      </c>
      <c r="AJ59" s="206">
        <v>0</v>
      </c>
      <c r="AK59" s="206">
        <v>9.02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24.25</v>
      </c>
      <c r="J60" s="206">
        <v>0.28000000000000003</v>
      </c>
      <c r="K60" s="206">
        <v>82.52</v>
      </c>
      <c r="L60" s="206">
        <v>45.22</v>
      </c>
      <c r="M60" s="206">
        <v>0</v>
      </c>
      <c r="N60" s="206">
        <v>1.24</v>
      </c>
      <c r="O60" s="206">
        <v>2.08</v>
      </c>
      <c r="P60" s="206">
        <v>2.5499999999999998</v>
      </c>
      <c r="Q60" s="206">
        <v>2.81</v>
      </c>
      <c r="R60" s="206">
        <v>5.6</v>
      </c>
      <c r="S60" s="206">
        <v>3.61</v>
      </c>
      <c r="T60" s="206">
        <v>0.56000000000000005</v>
      </c>
      <c r="U60" s="206">
        <v>9.2200000000000006</v>
      </c>
      <c r="V60" s="206">
        <v>2.96</v>
      </c>
      <c r="W60" s="206">
        <v>6.35</v>
      </c>
      <c r="X60" s="206">
        <v>26.93</v>
      </c>
      <c r="Y60" s="206">
        <v>0</v>
      </c>
      <c r="Z60" s="206">
        <v>38.64</v>
      </c>
      <c r="AA60" s="206">
        <v>0.64</v>
      </c>
      <c r="AB60" s="206">
        <v>0</v>
      </c>
      <c r="AC60" s="206">
        <v>0.71</v>
      </c>
      <c r="AD60" s="206">
        <v>6.82</v>
      </c>
      <c r="AE60" s="206">
        <v>0</v>
      </c>
      <c r="AF60" s="206">
        <v>0</v>
      </c>
      <c r="AG60" s="206">
        <v>25.71</v>
      </c>
      <c r="AH60" s="206">
        <v>0</v>
      </c>
      <c r="AI60" s="206">
        <v>29.73</v>
      </c>
      <c r="AJ60" s="206">
        <v>0</v>
      </c>
      <c r="AK60" s="206">
        <v>9.02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24.25</v>
      </c>
      <c r="J61" s="206">
        <v>0.28000000000000003</v>
      </c>
      <c r="K61" s="206">
        <v>82.33</v>
      </c>
      <c r="L61" s="206">
        <v>44.84</v>
      </c>
      <c r="M61" s="206">
        <v>0</v>
      </c>
      <c r="N61" s="206">
        <v>1.24</v>
      </c>
      <c r="O61" s="206">
        <v>2.08</v>
      </c>
      <c r="P61" s="206">
        <v>2.5499999999999998</v>
      </c>
      <c r="Q61" s="206">
        <v>2.81</v>
      </c>
      <c r="R61" s="206">
        <v>5.6</v>
      </c>
      <c r="S61" s="206">
        <v>3.61</v>
      </c>
      <c r="T61" s="206">
        <v>0.56000000000000005</v>
      </c>
      <c r="U61" s="206">
        <v>9.2200000000000006</v>
      </c>
      <c r="V61" s="206">
        <v>2.96</v>
      </c>
      <c r="W61" s="206">
        <v>6.35</v>
      </c>
      <c r="X61" s="206">
        <v>23.55</v>
      </c>
      <c r="Y61" s="206">
        <v>0</v>
      </c>
      <c r="Z61" s="206">
        <v>38.64</v>
      </c>
      <c r="AA61" s="206">
        <v>0.64</v>
      </c>
      <c r="AB61" s="206">
        <v>0</v>
      </c>
      <c r="AC61" s="206">
        <v>0.71</v>
      </c>
      <c r="AD61" s="206">
        <v>6.82</v>
      </c>
      <c r="AE61" s="206">
        <v>0</v>
      </c>
      <c r="AF61" s="206">
        <v>0</v>
      </c>
      <c r="AG61" s="206">
        <v>25.71</v>
      </c>
      <c r="AH61" s="206">
        <v>0</v>
      </c>
      <c r="AI61" s="206">
        <v>29.73</v>
      </c>
      <c r="AJ61" s="206">
        <v>0</v>
      </c>
      <c r="AK61" s="206">
        <v>9.02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24.25</v>
      </c>
      <c r="J62" s="206">
        <v>0.28000000000000003</v>
      </c>
      <c r="K62" s="206">
        <v>82.33</v>
      </c>
      <c r="L62" s="206">
        <v>44.84</v>
      </c>
      <c r="M62" s="206">
        <v>0</v>
      </c>
      <c r="N62" s="206">
        <v>1.24</v>
      </c>
      <c r="O62" s="206">
        <v>2.08</v>
      </c>
      <c r="P62" s="206">
        <v>2.5499999999999998</v>
      </c>
      <c r="Q62" s="206">
        <v>2.81</v>
      </c>
      <c r="R62" s="206">
        <v>5.6</v>
      </c>
      <c r="S62" s="206">
        <v>3.61</v>
      </c>
      <c r="T62" s="206">
        <v>0.56000000000000005</v>
      </c>
      <c r="U62" s="206">
        <v>9.2200000000000006</v>
      </c>
      <c r="V62" s="206">
        <v>2.96</v>
      </c>
      <c r="W62" s="206">
        <v>6.35</v>
      </c>
      <c r="X62" s="206">
        <v>26.93</v>
      </c>
      <c r="Y62" s="206">
        <v>0</v>
      </c>
      <c r="Z62" s="206">
        <v>38.64</v>
      </c>
      <c r="AA62" s="206">
        <v>0.64</v>
      </c>
      <c r="AB62" s="206">
        <v>0</v>
      </c>
      <c r="AC62" s="206">
        <v>0.71</v>
      </c>
      <c r="AD62" s="206">
        <v>6.82</v>
      </c>
      <c r="AE62" s="206">
        <v>0</v>
      </c>
      <c r="AF62" s="206">
        <v>0</v>
      </c>
      <c r="AG62" s="206">
        <v>25.71</v>
      </c>
      <c r="AH62" s="206">
        <v>0</v>
      </c>
      <c r="AI62" s="206">
        <v>29.73</v>
      </c>
      <c r="AJ62" s="206">
        <v>0</v>
      </c>
      <c r="AK62" s="206">
        <v>9.02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24.25</v>
      </c>
      <c r="J63" s="206">
        <v>0.28000000000000003</v>
      </c>
      <c r="K63" s="206">
        <v>82.33</v>
      </c>
      <c r="L63" s="206">
        <v>44.84</v>
      </c>
      <c r="M63" s="206">
        <v>0</v>
      </c>
      <c r="N63" s="206">
        <v>1.24</v>
      </c>
      <c r="O63" s="206">
        <v>2.08</v>
      </c>
      <c r="P63" s="206">
        <v>2.5499999999999998</v>
      </c>
      <c r="Q63" s="206">
        <v>2.69</v>
      </c>
      <c r="R63" s="206">
        <v>5.3</v>
      </c>
      <c r="S63" s="206">
        <v>3.31</v>
      </c>
      <c r="T63" s="206">
        <v>0.56000000000000005</v>
      </c>
      <c r="U63" s="206">
        <v>9.2200000000000006</v>
      </c>
      <c r="V63" s="206">
        <v>2.96</v>
      </c>
      <c r="W63" s="206">
        <v>6.35</v>
      </c>
      <c r="X63" s="206">
        <v>26.93</v>
      </c>
      <c r="Y63" s="206">
        <v>0</v>
      </c>
      <c r="Z63" s="206">
        <v>38.64</v>
      </c>
      <c r="AA63" s="206">
        <v>0.64</v>
      </c>
      <c r="AB63" s="206">
        <v>0</v>
      </c>
      <c r="AC63" s="206">
        <v>0.71</v>
      </c>
      <c r="AD63" s="206">
        <v>6.82</v>
      </c>
      <c r="AE63" s="206">
        <v>0</v>
      </c>
      <c r="AF63" s="206">
        <v>0</v>
      </c>
      <c r="AG63" s="206">
        <v>25.71</v>
      </c>
      <c r="AH63" s="206">
        <v>0</v>
      </c>
      <c r="AI63" s="206">
        <v>29.73</v>
      </c>
      <c r="AJ63" s="206">
        <v>0</v>
      </c>
      <c r="AK63" s="206">
        <v>9.02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24.25</v>
      </c>
      <c r="J64" s="206">
        <v>0.28000000000000003</v>
      </c>
      <c r="K64" s="206">
        <v>82.33</v>
      </c>
      <c r="L64" s="206">
        <v>44.84</v>
      </c>
      <c r="M64" s="206">
        <v>0</v>
      </c>
      <c r="N64" s="206">
        <v>1.24</v>
      </c>
      <c r="O64" s="206">
        <v>2.08</v>
      </c>
      <c r="P64" s="206">
        <v>2.5499999999999998</v>
      </c>
      <c r="Q64" s="206">
        <v>2.69</v>
      </c>
      <c r="R64" s="206">
        <v>5.3</v>
      </c>
      <c r="S64" s="206">
        <v>3.31</v>
      </c>
      <c r="T64" s="206">
        <v>0.56000000000000005</v>
      </c>
      <c r="U64" s="206">
        <v>9.2200000000000006</v>
      </c>
      <c r="V64" s="206">
        <v>2.96</v>
      </c>
      <c r="W64" s="206">
        <v>6.35</v>
      </c>
      <c r="X64" s="206">
        <v>26.93</v>
      </c>
      <c r="Y64" s="206">
        <v>0</v>
      </c>
      <c r="Z64" s="206">
        <v>38.64</v>
      </c>
      <c r="AA64" s="206">
        <v>0.64</v>
      </c>
      <c r="AB64" s="206">
        <v>0</v>
      </c>
      <c r="AC64" s="206">
        <v>0.71</v>
      </c>
      <c r="AD64" s="206">
        <v>6.82</v>
      </c>
      <c r="AE64" s="206">
        <v>0</v>
      </c>
      <c r="AF64" s="206">
        <v>0</v>
      </c>
      <c r="AG64" s="206">
        <v>25.71</v>
      </c>
      <c r="AH64" s="206">
        <v>0</v>
      </c>
      <c r="AI64" s="206">
        <v>29.73</v>
      </c>
      <c r="AJ64" s="206">
        <v>0</v>
      </c>
      <c r="AK64" s="206">
        <v>9.02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24.25</v>
      </c>
      <c r="J65" s="206">
        <v>0.28000000000000003</v>
      </c>
      <c r="K65" s="206">
        <v>82.33</v>
      </c>
      <c r="L65" s="206">
        <v>44.84</v>
      </c>
      <c r="M65" s="206">
        <v>0</v>
      </c>
      <c r="N65" s="206">
        <v>1.24</v>
      </c>
      <c r="O65" s="206">
        <v>2.08</v>
      </c>
      <c r="P65" s="206">
        <v>2.5499999999999998</v>
      </c>
      <c r="Q65" s="206">
        <v>2.69</v>
      </c>
      <c r="R65" s="206">
        <v>5.3</v>
      </c>
      <c r="S65" s="206">
        <v>3.31</v>
      </c>
      <c r="T65" s="206">
        <v>0.56000000000000005</v>
      </c>
      <c r="U65" s="206">
        <v>9.2200000000000006</v>
      </c>
      <c r="V65" s="206">
        <v>2.96</v>
      </c>
      <c r="W65" s="206">
        <v>6.35</v>
      </c>
      <c r="X65" s="206">
        <v>26.93</v>
      </c>
      <c r="Y65" s="206">
        <v>0</v>
      </c>
      <c r="Z65" s="206">
        <v>38.64</v>
      </c>
      <c r="AA65" s="206">
        <v>0.64</v>
      </c>
      <c r="AB65" s="206">
        <v>0</v>
      </c>
      <c r="AC65" s="206">
        <v>0.71</v>
      </c>
      <c r="AD65" s="206">
        <v>6.82</v>
      </c>
      <c r="AE65" s="206">
        <v>0</v>
      </c>
      <c r="AF65" s="206">
        <v>0</v>
      </c>
      <c r="AG65" s="206">
        <v>25.71</v>
      </c>
      <c r="AH65" s="206">
        <v>0</v>
      </c>
      <c r="AI65" s="206">
        <v>29.73</v>
      </c>
      <c r="AJ65" s="206">
        <v>0</v>
      </c>
      <c r="AK65" s="206">
        <v>9.02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24.25</v>
      </c>
      <c r="J66" s="206">
        <v>0.28000000000000003</v>
      </c>
      <c r="K66" s="206">
        <v>82.33</v>
      </c>
      <c r="L66" s="206">
        <v>44.84</v>
      </c>
      <c r="M66" s="206">
        <v>0</v>
      </c>
      <c r="N66" s="206">
        <v>1.24</v>
      </c>
      <c r="O66" s="206">
        <v>2.08</v>
      </c>
      <c r="P66" s="206">
        <v>2.5499999999999998</v>
      </c>
      <c r="Q66" s="206">
        <v>2.69</v>
      </c>
      <c r="R66" s="206">
        <v>5.3</v>
      </c>
      <c r="S66" s="206">
        <v>3.31</v>
      </c>
      <c r="T66" s="206">
        <v>0.56000000000000005</v>
      </c>
      <c r="U66" s="206">
        <v>9.2200000000000006</v>
      </c>
      <c r="V66" s="206">
        <v>2.96</v>
      </c>
      <c r="W66" s="206">
        <v>6.35</v>
      </c>
      <c r="X66" s="206">
        <v>26.93</v>
      </c>
      <c r="Y66" s="206">
        <v>0</v>
      </c>
      <c r="Z66" s="206">
        <v>38.64</v>
      </c>
      <c r="AA66" s="206">
        <v>0.64</v>
      </c>
      <c r="AB66" s="206">
        <v>0</v>
      </c>
      <c r="AC66" s="206">
        <v>0.71</v>
      </c>
      <c r="AD66" s="206">
        <v>6.82</v>
      </c>
      <c r="AE66" s="206">
        <v>0</v>
      </c>
      <c r="AF66" s="206">
        <v>0</v>
      </c>
      <c r="AG66" s="206">
        <v>25.71</v>
      </c>
      <c r="AH66" s="206">
        <v>0</v>
      </c>
      <c r="AI66" s="206">
        <v>29.73</v>
      </c>
      <c r="AJ66" s="206">
        <v>0</v>
      </c>
      <c r="AK66" s="206">
        <v>9.02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24.25</v>
      </c>
      <c r="J67" s="206">
        <v>0.28000000000000003</v>
      </c>
      <c r="K67" s="206">
        <v>79.040000000000006</v>
      </c>
      <c r="L67" s="206">
        <v>44.54</v>
      </c>
      <c r="M67" s="206">
        <v>0</v>
      </c>
      <c r="N67" s="206">
        <v>1.24</v>
      </c>
      <c r="O67" s="206">
        <v>2.08</v>
      </c>
      <c r="P67" s="206">
        <v>2.5499999999999998</v>
      </c>
      <c r="Q67" s="206">
        <v>2.69</v>
      </c>
      <c r="R67" s="206">
        <v>5.3</v>
      </c>
      <c r="S67" s="206">
        <v>3.31</v>
      </c>
      <c r="T67" s="206">
        <v>0.56000000000000005</v>
      </c>
      <c r="U67" s="206">
        <v>9.2200000000000006</v>
      </c>
      <c r="V67" s="206">
        <v>2.96</v>
      </c>
      <c r="W67" s="206">
        <v>6.35</v>
      </c>
      <c r="X67" s="206">
        <v>26.93</v>
      </c>
      <c r="Y67" s="206">
        <v>0</v>
      </c>
      <c r="Z67" s="206">
        <v>38.64</v>
      </c>
      <c r="AA67" s="206">
        <v>0.57999999999999996</v>
      </c>
      <c r="AB67" s="206">
        <v>0</v>
      </c>
      <c r="AC67" s="206">
        <v>0.71</v>
      </c>
      <c r="AD67" s="206">
        <v>6.82</v>
      </c>
      <c r="AE67" s="206">
        <v>0</v>
      </c>
      <c r="AF67" s="206">
        <v>0</v>
      </c>
      <c r="AG67" s="206">
        <v>25.71</v>
      </c>
      <c r="AH67" s="206">
        <v>0</v>
      </c>
      <c r="AI67" s="206">
        <v>29.73</v>
      </c>
      <c r="AJ67" s="206">
        <v>0</v>
      </c>
      <c r="AK67" s="206">
        <v>9.02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24.25</v>
      </c>
      <c r="J68" s="206">
        <v>0.28000000000000003</v>
      </c>
      <c r="K68" s="206">
        <v>79.040000000000006</v>
      </c>
      <c r="L68" s="206">
        <v>44.54</v>
      </c>
      <c r="M68" s="206">
        <v>0</v>
      </c>
      <c r="N68" s="206">
        <v>1.24</v>
      </c>
      <c r="O68" s="206">
        <v>2.08</v>
      </c>
      <c r="P68" s="206">
        <v>2.5499999999999998</v>
      </c>
      <c r="Q68" s="206">
        <v>2.69</v>
      </c>
      <c r="R68" s="206">
        <v>5.3</v>
      </c>
      <c r="S68" s="206">
        <v>3.31</v>
      </c>
      <c r="T68" s="206">
        <v>0.56000000000000005</v>
      </c>
      <c r="U68" s="206">
        <v>9.2200000000000006</v>
      </c>
      <c r="V68" s="206">
        <v>2.96</v>
      </c>
      <c r="W68" s="206">
        <v>6.35</v>
      </c>
      <c r="X68" s="206">
        <v>26.93</v>
      </c>
      <c r="Y68" s="206">
        <v>0</v>
      </c>
      <c r="Z68" s="206">
        <v>2.82</v>
      </c>
      <c r="AA68" s="206">
        <v>0.57999999999999996</v>
      </c>
      <c r="AB68" s="206">
        <v>0</v>
      </c>
      <c r="AC68" s="206">
        <v>0.71</v>
      </c>
      <c r="AD68" s="206">
        <v>6.82</v>
      </c>
      <c r="AE68" s="206">
        <v>0</v>
      </c>
      <c r="AF68" s="206">
        <v>0</v>
      </c>
      <c r="AG68" s="206">
        <v>25.71</v>
      </c>
      <c r="AH68" s="206">
        <v>0</v>
      </c>
      <c r="AI68" s="206">
        <v>29.73</v>
      </c>
      <c r="AJ68" s="206">
        <v>0</v>
      </c>
      <c r="AK68" s="206">
        <v>9.02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24.25</v>
      </c>
      <c r="J69" s="206">
        <v>0.28000000000000003</v>
      </c>
      <c r="K69" s="206">
        <v>78.2</v>
      </c>
      <c r="L69" s="206">
        <v>45.29</v>
      </c>
      <c r="M69" s="206">
        <v>0</v>
      </c>
      <c r="N69" s="206">
        <v>1.24</v>
      </c>
      <c r="O69" s="206">
        <v>2.08</v>
      </c>
      <c r="P69" s="206">
        <v>2.5499999999999998</v>
      </c>
      <c r="Q69" s="206">
        <v>0.23</v>
      </c>
      <c r="R69" s="206">
        <v>0.44</v>
      </c>
      <c r="S69" s="206">
        <v>0.28000000000000003</v>
      </c>
      <c r="T69" s="206">
        <v>0.56000000000000005</v>
      </c>
      <c r="U69" s="206">
        <v>9.2200000000000006</v>
      </c>
      <c r="V69" s="206">
        <v>0.12</v>
      </c>
      <c r="W69" s="206">
        <v>1.37</v>
      </c>
      <c r="X69" s="206">
        <v>1.57</v>
      </c>
      <c r="Y69" s="206">
        <v>0</v>
      </c>
      <c r="Z69" s="206">
        <v>2.82</v>
      </c>
      <c r="AA69" s="206">
        <v>0.68</v>
      </c>
      <c r="AB69" s="206">
        <v>0</v>
      </c>
      <c r="AC69" s="206">
        <v>0.71</v>
      </c>
      <c r="AD69" s="206">
        <v>6.82</v>
      </c>
      <c r="AE69" s="206">
        <v>0</v>
      </c>
      <c r="AF69" s="206">
        <v>0</v>
      </c>
      <c r="AG69" s="206">
        <v>25.71</v>
      </c>
      <c r="AH69" s="206">
        <v>0</v>
      </c>
      <c r="AI69" s="206">
        <v>29.73</v>
      </c>
      <c r="AJ69" s="206">
        <v>0</v>
      </c>
      <c r="AK69" s="206">
        <v>9.02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24.25</v>
      </c>
      <c r="J70" s="206">
        <v>0.28000000000000003</v>
      </c>
      <c r="K70" s="206">
        <v>65.02</v>
      </c>
      <c r="L70" s="206">
        <v>45.29</v>
      </c>
      <c r="M70" s="206">
        <v>0</v>
      </c>
      <c r="N70" s="206">
        <v>1.24</v>
      </c>
      <c r="O70" s="206">
        <v>2.08</v>
      </c>
      <c r="P70" s="206">
        <v>2.5499999999999998</v>
      </c>
      <c r="Q70" s="206">
        <v>0.23</v>
      </c>
      <c r="R70" s="206">
        <v>0.44</v>
      </c>
      <c r="S70" s="206">
        <v>0.28000000000000003</v>
      </c>
      <c r="T70" s="206">
        <v>0.56000000000000005</v>
      </c>
      <c r="U70" s="206">
        <v>9.2200000000000006</v>
      </c>
      <c r="V70" s="206">
        <v>0.12</v>
      </c>
      <c r="W70" s="206">
        <v>1.38</v>
      </c>
      <c r="X70" s="206">
        <v>1.57</v>
      </c>
      <c r="Y70" s="206">
        <v>0</v>
      </c>
      <c r="Z70" s="206">
        <v>2.82</v>
      </c>
      <c r="AA70" s="206">
        <v>0.68</v>
      </c>
      <c r="AB70" s="206">
        <v>0</v>
      </c>
      <c r="AC70" s="206">
        <v>0.71</v>
      </c>
      <c r="AD70" s="206">
        <v>6.82</v>
      </c>
      <c r="AE70" s="206">
        <v>0</v>
      </c>
      <c r="AF70" s="206">
        <v>0</v>
      </c>
      <c r="AG70" s="206">
        <v>25.71</v>
      </c>
      <c r="AH70" s="206">
        <v>0</v>
      </c>
      <c r="AI70" s="206">
        <v>29.73</v>
      </c>
      <c r="AJ70" s="206">
        <v>0</v>
      </c>
      <c r="AK70" s="206">
        <v>9.02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24.25</v>
      </c>
      <c r="J71" s="206">
        <v>0.28000000000000003</v>
      </c>
      <c r="K71" s="206">
        <v>87.94</v>
      </c>
      <c r="L71" s="206">
        <v>45.36</v>
      </c>
      <c r="M71" s="206">
        <v>0</v>
      </c>
      <c r="N71" s="206">
        <v>1.24</v>
      </c>
      <c r="O71" s="206">
        <v>2.08</v>
      </c>
      <c r="P71" s="206">
        <v>2.5499999999999998</v>
      </c>
      <c r="Q71" s="206">
        <v>4.4800000000000004</v>
      </c>
      <c r="R71" s="206">
        <v>5.83</v>
      </c>
      <c r="S71" s="206">
        <v>3.73</v>
      </c>
      <c r="T71" s="206">
        <v>0.56000000000000005</v>
      </c>
      <c r="U71" s="206">
        <v>9.2200000000000006</v>
      </c>
      <c r="V71" s="206">
        <v>2.96</v>
      </c>
      <c r="W71" s="206">
        <v>1.38</v>
      </c>
      <c r="X71" s="206">
        <v>1.57</v>
      </c>
      <c r="Y71" s="206">
        <v>0</v>
      </c>
      <c r="Z71" s="206">
        <v>2.82</v>
      </c>
      <c r="AA71" s="206">
        <v>0.92</v>
      </c>
      <c r="AB71" s="206">
        <v>0</v>
      </c>
      <c r="AC71" s="206">
        <v>0.8</v>
      </c>
      <c r="AD71" s="206">
        <v>6.82</v>
      </c>
      <c r="AE71" s="206">
        <v>0</v>
      </c>
      <c r="AF71" s="206">
        <v>0</v>
      </c>
      <c r="AG71" s="206">
        <v>25.71</v>
      </c>
      <c r="AH71" s="206">
        <v>0</v>
      </c>
      <c r="AI71" s="206">
        <v>29.73</v>
      </c>
      <c r="AJ71" s="206">
        <v>0</v>
      </c>
      <c r="AK71" s="206">
        <v>9.02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24.25</v>
      </c>
      <c r="J72" s="206">
        <v>0.28000000000000003</v>
      </c>
      <c r="K72" s="206">
        <v>87.94</v>
      </c>
      <c r="L72" s="206">
        <v>45.36</v>
      </c>
      <c r="M72" s="206">
        <v>0</v>
      </c>
      <c r="N72" s="206">
        <v>1.24</v>
      </c>
      <c r="O72" s="206">
        <v>2.08</v>
      </c>
      <c r="P72" s="206">
        <v>2.5499999999999998</v>
      </c>
      <c r="Q72" s="206">
        <v>4.4800000000000004</v>
      </c>
      <c r="R72" s="206">
        <v>5.83</v>
      </c>
      <c r="S72" s="206">
        <v>3.73</v>
      </c>
      <c r="T72" s="206">
        <v>0.56000000000000005</v>
      </c>
      <c r="U72" s="206">
        <v>9.2200000000000006</v>
      </c>
      <c r="V72" s="206">
        <v>2.96</v>
      </c>
      <c r="W72" s="206">
        <v>1.38</v>
      </c>
      <c r="X72" s="206">
        <v>1.57</v>
      </c>
      <c r="Y72" s="206">
        <v>0</v>
      </c>
      <c r="Z72" s="206">
        <v>2.82</v>
      </c>
      <c r="AA72" s="206">
        <v>0.92</v>
      </c>
      <c r="AB72" s="206">
        <v>0</v>
      </c>
      <c r="AC72" s="206">
        <v>0.8</v>
      </c>
      <c r="AD72" s="206">
        <v>6.82</v>
      </c>
      <c r="AE72" s="206">
        <v>0</v>
      </c>
      <c r="AF72" s="206">
        <v>0</v>
      </c>
      <c r="AG72" s="206">
        <v>25.71</v>
      </c>
      <c r="AH72" s="206">
        <v>0</v>
      </c>
      <c r="AI72" s="206">
        <v>29.73</v>
      </c>
      <c r="AJ72" s="206">
        <v>0</v>
      </c>
      <c r="AK72" s="206">
        <v>9.02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24.25</v>
      </c>
      <c r="J73" s="206">
        <v>0.28000000000000003</v>
      </c>
      <c r="K73" s="206">
        <v>87.94</v>
      </c>
      <c r="L73" s="206">
        <v>45.36</v>
      </c>
      <c r="M73" s="206">
        <v>0</v>
      </c>
      <c r="N73" s="206">
        <v>1.24</v>
      </c>
      <c r="O73" s="206">
        <v>2.08</v>
      </c>
      <c r="P73" s="206">
        <v>2.5499999999999998</v>
      </c>
      <c r="Q73" s="206">
        <v>4.4800000000000004</v>
      </c>
      <c r="R73" s="206">
        <v>5.83</v>
      </c>
      <c r="S73" s="206">
        <v>3.73</v>
      </c>
      <c r="T73" s="206">
        <v>0.56000000000000005</v>
      </c>
      <c r="U73" s="206">
        <v>9.2200000000000006</v>
      </c>
      <c r="V73" s="206">
        <v>2.96</v>
      </c>
      <c r="W73" s="206">
        <v>1.38</v>
      </c>
      <c r="X73" s="206">
        <v>1.57</v>
      </c>
      <c r="Y73" s="206">
        <v>0</v>
      </c>
      <c r="Z73" s="206">
        <v>2.82</v>
      </c>
      <c r="AA73" s="206">
        <v>0.92</v>
      </c>
      <c r="AB73" s="206">
        <v>0</v>
      </c>
      <c r="AC73" s="206">
        <v>0.8</v>
      </c>
      <c r="AD73" s="206">
        <v>6.82</v>
      </c>
      <c r="AE73" s="206">
        <v>0</v>
      </c>
      <c r="AF73" s="206">
        <v>0</v>
      </c>
      <c r="AG73" s="206">
        <v>25.71</v>
      </c>
      <c r="AH73" s="206">
        <v>0</v>
      </c>
      <c r="AI73" s="206">
        <v>29.73</v>
      </c>
      <c r="AJ73" s="206">
        <v>0</v>
      </c>
      <c r="AK73" s="206">
        <v>9.02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24.25</v>
      </c>
      <c r="J74" s="206">
        <v>0.28000000000000003</v>
      </c>
      <c r="K74" s="206">
        <v>8.2100000000000009</v>
      </c>
      <c r="L74" s="206">
        <v>45.48</v>
      </c>
      <c r="M74" s="206">
        <v>0</v>
      </c>
      <c r="N74" s="206">
        <v>1.24</v>
      </c>
      <c r="O74" s="206">
        <v>2.08</v>
      </c>
      <c r="P74" s="206">
        <v>2.5499999999999998</v>
      </c>
      <c r="Q74" s="206">
        <v>0.25</v>
      </c>
      <c r="R74" s="206">
        <v>0.47</v>
      </c>
      <c r="S74" s="206">
        <v>0.31</v>
      </c>
      <c r="T74" s="206">
        <v>0.56000000000000005</v>
      </c>
      <c r="U74" s="206">
        <v>9.2200000000000006</v>
      </c>
      <c r="V74" s="206">
        <v>0.85</v>
      </c>
      <c r="W74" s="206">
        <v>1.38</v>
      </c>
      <c r="X74" s="206">
        <v>1.57</v>
      </c>
      <c r="Y74" s="206">
        <v>0</v>
      </c>
      <c r="Z74" s="206">
        <v>2.82</v>
      </c>
      <c r="AA74" s="206">
        <v>0.92</v>
      </c>
      <c r="AB74" s="206">
        <v>0</v>
      </c>
      <c r="AC74" s="206">
        <v>0.8</v>
      </c>
      <c r="AD74" s="206">
        <v>6.82</v>
      </c>
      <c r="AE74" s="206">
        <v>0</v>
      </c>
      <c r="AF74" s="206">
        <v>0</v>
      </c>
      <c r="AG74" s="206">
        <v>25.71</v>
      </c>
      <c r="AH74" s="206">
        <v>0</v>
      </c>
      <c r="AI74" s="206">
        <v>29.73</v>
      </c>
      <c r="AJ74" s="206">
        <v>0</v>
      </c>
      <c r="AK74" s="206">
        <v>9.02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24.25</v>
      </c>
      <c r="J75" s="206">
        <v>0.28000000000000003</v>
      </c>
      <c r="K75" s="206">
        <v>8.67</v>
      </c>
      <c r="L75" s="206">
        <v>45.41</v>
      </c>
      <c r="M75" s="206">
        <v>0</v>
      </c>
      <c r="N75" s="206">
        <v>1.24</v>
      </c>
      <c r="O75" s="206">
        <v>2.08</v>
      </c>
      <c r="P75" s="206">
        <v>2.5499999999999998</v>
      </c>
      <c r="Q75" s="206">
        <v>0.25</v>
      </c>
      <c r="R75" s="206">
        <v>0.47</v>
      </c>
      <c r="S75" s="206">
        <v>0.31</v>
      </c>
      <c r="T75" s="206">
        <v>0.56000000000000005</v>
      </c>
      <c r="U75" s="206">
        <v>9.2200000000000006</v>
      </c>
      <c r="V75" s="206">
        <v>0.24</v>
      </c>
      <c r="W75" s="206">
        <v>1.38</v>
      </c>
      <c r="X75" s="206">
        <v>1.57</v>
      </c>
      <c r="Y75" s="206">
        <v>0</v>
      </c>
      <c r="Z75" s="206">
        <v>2.82</v>
      </c>
      <c r="AA75" s="206">
        <v>0.64</v>
      </c>
      <c r="AB75" s="206">
        <v>0</v>
      </c>
      <c r="AC75" s="206">
        <v>0.8</v>
      </c>
      <c r="AD75" s="206">
        <v>6.82</v>
      </c>
      <c r="AE75" s="206">
        <v>0</v>
      </c>
      <c r="AF75" s="206">
        <v>0</v>
      </c>
      <c r="AG75" s="206">
        <v>25.71</v>
      </c>
      <c r="AH75" s="206">
        <v>0</v>
      </c>
      <c r="AI75" s="206">
        <v>29.73</v>
      </c>
      <c r="AJ75" s="206">
        <v>0</v>
      </c>
      <c r="AK75" s="206">
        <v>9.02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24.25</v>
      </c>
      <c r="J76" s="206">
        <v>0.28000000000000003</v>
      </c>
      <c r="K76" s="206">
        <v>45.09</v>
      </c>
      <c r="L76" s="206">
        <v>45.41</v>
      </c>
      <c r="M76" s="206">
        <v>0</v>
      </c>
      <c r="N76" s="206">
        <v>1.24</v>
      </c>
      <c r="O76" s="206">
        <v>2.08</v>
      </c>
      <c r="P76" s="206">
        <v>2.5499999999999998</v>
      </c>
      <c r="Q76" s="206">
        <v>0.25</v>
      </c>
      <c r="R76" s="206">
        <v>0.47</v>
      </c>
      <c r="S76" s="206">
        <v>0.31</v>
      </c>
      <c r="T76" s="206">
        <v>0.56000000000000005</v>
      </c>
      <c r="U76" s="206">
        <v>9.2200000000000006</v>
      </c>
      <c r="V76" s="206">
        <v>0.13</v>
      </c>
      <c r="W76" s="206">
        <v>1.38</v>
      </c>
      <c r="X76" s="206">
        <v>1.57</v>
      </c>
      <c r="Y76" s="206">
        <v>0</v>
      </c>
      <c r="Z76" s="206">
        <v>2.82</v>
      </c>
      <c r="AA76" s="206">
        <v>0.64</v>
      </c>
      <c r="AB76" s="206">
        <v>0</v>
      </c>
      <c r="AC76" s="206">
        <v>0.8</v>
      </c>
      <c r="AD76" s="206">
        <v>6.82</v>
      </c>
      <c r="AE76" s="206">
        <v>0</v>
      </c>
      <c r="AF76" s="206">
        <v>0</v>
      </c>
      <c r="AG76" s="206">
        <v>25.71</v>
      </c>
      <c r="AH76" s="206">
        <v>0</v>
      </c>
      <c r="AI76" s="206">
        <v>29.73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24.25</v>
      </c>
      <c r="J77" s="206">
        <v>0.28000000000000003</v>
      </c>
      <c r="K77" s="206">
        <v>24.8</v>
      </c>
      <c r="L77" s="206">
        <v>3.21</v>
      </c>
      <c r="M77" s="206">
        <v>0</v>
      </c>
      <c r="N77" s="206">
        <v>1.24</v>
      </c>
      <c r="O77" s="206">
        <v>2.08</v>
      </c>
      <c r="P77" s="206">
        <v>2.5499999999999998</v>
      </c>
      <c r="Q77" s="206">
        <v>0.25</v>
      </c>
      <c r="R77" s="206">
        <v>0.47</v>
      </c>
      <c r="S77" s="206">
        <v>0.31</v>
      </c>
      <c r="T77" s="206">
        <v>0.56000000000000005</v>
      </c>
      <c r="U77" s="206">
        <v>9.2200000000000006</v>
      </c>
      <c r="V77" s="206">
        <v>0.13</v>
      </c>
      <c r="W77" s="206">
        <v>1.38</v>
      </c>
      <c r="X77" s="206">
        <v>1.57</v>
      </c>
      <c r="Y77" s="206">
        <v>0</v>
      </c>
      <c r="Z77" s="206">
        <v>2.82</v>
      </c>
      <c r="AA77" s="206">
        <v>0.64</v>
      </c>
      <c r="AB77" s="206">
        <v>0</v>
      </c>
      <c r="AC77" s="206">
        <v>0.8</v>
      </c>
      <c r="AD77" s="206">
        <v>6.82</v>
      </c>
      <c r="AE77" s="206">
        <v>0</v>
      </c>
      <c r="AF77" s="206">
        <v>0</v>
      </c>
      <c r="AG77" s="206">
        <v>25.71</v>
      </c>
      <c r="AH77" s="206">
        <v>0</v>
      </c>
      <c r="AI77" s="206">
        <v>29.73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24.25</v>
      </c>
      <c r="J78" s="206">
        <v>0.28000000000000003</v>
      </c>
      <c r="K78" s="206">
        <v>7.99</v>
      </c>
      <c r="L78" s="206">
        <v>3.16</v>
      </c>
      <c r="M78" s="206">
        <v>0</v>
      </c>
      <c r="N78" s="206">
        <v>1.24</v>
      </c>
      <c r="O78" s="206">
        <v>2.08</v>
      </c>
      <c r="P78" s="206">
        <v>2.5499999999999998</v>
      </c>
      <c r="Q78" s="206">
        <v>0.25</v>
      </c>
      <c r="R78" s="206">
        <v>0.47</v>
      </c>
      <c r="S78" s="206">
        <v>0.31</v>
      </c>
      <c r="T78" s="206">
        <v>0.56000000000000005</v>
      </c>
      <c r="U78" s="206">
        <v>9.2200000000000006</v>
      </c>
      <c r="V78" s="206">
        <v>0.13</v>
      </c>
      <c r="W78" s="206">
        <v>1.38</v>
      </c>
      <c r="X78" s="206">
        <v>1.57</v>
      </c>
      <c r="Y78" s="206">
        <v>0</v>
      </c>
      <c r="Z78" s="206">
        <v>2.82</v>
      </c>
      <c r="AA78" s="206">
        <v>0.64</v>
      </c>
      <c r="AB78" s="206">
        <v>0</v>
      </c>
      <c r="AC78" s="206">
        <v>0.8</v>
      </c>
      <c r="AD78" s="206">
        <v>6.82</v>
      </c>
      <c r="AE78" s="206">
        <v>0</v>
      </c>
      <c r="AF78" s="206">
        <v>0</v>
      </c>
      <c r="AG78" s="206">
        <v>25.71</v>
      </c>
      <c r="AH78" s="206">
        <v>0</v>
      </c>
      <c r="AI78" s="206">
        <v>29.73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24.25</v>
      </c>
      <c r="J79" s="206">
        <v>0.28000000000000003</v>
      </c>
      <c r="K79" s="206">
        <v>7.99</v>
      </c>
      <c r="L79" s="206">
        <v>5.76</v>
      </c>
      <c r="M79" s="206">
        <v>0</v>
      </c>
      <c r="N79" s="206">
        <v>1.24</v>
      </c>
      <c r="O79" s="206">
        <v>2.08</v>
      </c>
      <c r="P79" s="206">
        <v>2.5499999999999998</v>
      </c>
      <c r="Q79" s="206">
        <v>0.25</v>
      </c>
      <c r="R79" s="206">
        <v>0.47</v>
      </c>
      <c r="S79" s="206">
        <v>0.31</v>
      </c>
      <c r="T79" s="206">
        <v>0.56000000000000005</v>
      </c>
      <c r="U79" s="206">
        <v>9.2200000000000006</v>
      </c>
      <c r="V79" s="206">
        <v>0.13</v>
      </c>
      <c r="W79" s="206">
        <v>1.38</v>
      </c>
      <c r="X79" s="206">
        <v>1.57</v>
      </c>
      <c r="Y79" s="206">
        <v>0</v>
      </c>
      <c r="Z79" s="206">
        <v>2.82</v>
      </c>
      <c r="AA79" s="206">
        <v>0.64</v>
      </c>
      <c r="AB79" s="206">
        <v>0</v>
      </c>
      <c r="AC79" s="206">
        <v>0.8</v>
      </c>
      <c r="AD79" s="206">
        <v>6.82</v>
      </c>
      <c r="AE79" s="206">
        <v>0</v>
      </c>
      <c r="AF79" s="206">
        <v>0</v>
      </c>
      <c r="AG79" s="206">
        <v>25.71</v>
      </c>
      <c r="AH79" s="206">
        <v>0</v>
      </c>
      <c r="AI79" s="206">
        <v>29.73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24.25</v>
      </c>
      <c r="J80" s="206">
        <v>0.28000000000000003</v>
      </c>
      <c r="K80" s="206">
        <v>7.99</v>
      </c>
      <c r="L80" s="206">
        <v>5.76</v>
      </c>
      <c r="M80" s="206">
        <v>0</v>
      </c>
      <c r="N80" s="206">
        <v>1.24</v>
      </c>
      <c r="O80" s="206">
        <v>2.08</v>
      </c>
      <c r="P80" s="206">
        <v>2.5499999999999998</v>
      </c>
      <c r="Q80" s="206">
        <v>0.25</v>
      </c>
      <c r="R80" s="206">
        <v>0.47</v>
      </c>
      <c r="S80" s="206">
        <v>0.31</v>
      </c>
      <c r="T80" s="206">
        <v>0.56000000000000005</v>
      </c>
      <c r="U80" s="206">
        <v>9.2200000000000006</v>
      </c>
      <c r="V80" s="206">
        <v>0.13</v>
      </c>
      <c r="W80" s="206">
        <v>1.38</v>
      </c>
      <c r="X80" s="206">
        <v>1.57</v>
      </c>
      <c r="Y80" s="206">
        <v>0</v>
      </c>
      <c r="Z80" s="206">
        <v>2.82</v>
      </c>
      <c r="AA80" s="206">
        <v>0.64</v>
      </c>
      <c r="AB80" s="206">
        <v>0</v>
      </c>
      <c r="AC80" s="206">
        <v>0.8</v>
      </c>
      <c r="AD80" s="206">
        <v>6.82</v>
      </c>
      <c r="AE80" s="206">
        <v>0</v>
      </c>
      <c r="AF80" s="206">
        <v>0</v>
      </c>
      <c r="AG80" s="206">
        <v>25.71</v>
      </c>
      <c r="AH80" s="206">
        <v>0</v>
      </c>
      <c r="AI80" s="206">
        <v>29.73</v>
      </c>
      <c r="AJ80" s="206">
        <v>0</v>
      </c>
      <c r="AK80" s="206">
        <v>9.02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24.25</v>
      </c>
      <c r="J81" s="206">
        <v>0.28000000000000003</v>
      </c>
      <c r="K81" s="206">
        <v>7.99</v>
      </c>
      <c r="L81" s="206">
        <v>46.18</v>
      </c>
      <c r="M81" s="206">
        <v>0</v>
      </c>
      <c r="N81" s="206">
        <v>1.24</v>
      </c>
      <c r="O81" s="206">
        <v>2.08</v>
      </c>
      <c r="P81" s="206">
        <v>2.5499999999999998</v>
      </c>
      <c r="Q81" s="206">
        <v>0.25</v>
      </c>
      <c r="R81" s="206">
        <v>0.47</v>
      </c>
      <c r="S81" s="206">
        <v>0.31</v>
      </c>
      <c r="T81" s="206">
        <v>0.56000000000000005</v>
      </c>
      <c r="U81" s="206">
        <v>9.2200000000000006</v>
      </c>
      <c r="V81" s="206">
        <v>0.13</v>
      </c>
      <c r="W81" s="206">
        <v>1.38</v>
      </c>
      <c r="X81" s="206">
        <v>1.57</v>
      </c>
      <c r="Y81" s="206">
        <v>0</v>
      </c>
      <c r="Z81" s="206">
        <v>2.82</v>
      </c>
      <c r="AA81" s="206">
        <v>0.64</v>
      </c>
      <c r="AB81" s="206">
        <v>0</v>
      </c>
      <c r="AC81" s="206">
        <v>0.8</v>
      </c>
      <c r="AD81" s="206">
        <v>6.82</v>
      </c>
      <c r="AE81" s="206">
        <v>0</v>
      </c>
      <c r="AF81" s="206">
        <v>0</v>
      </c>
      <c r="AG81" s="206">
        <v>25.71</v>
      </c>
      <c r="AH81" s="206">
        <v>0</v>
      </c>
      <c r="AI81" s="206">
        <v>29.73</v>
      </c>
      <c r="AJ81" s="206">
        <v>0</v>
      </c>
      <c r="AK81" s="206">
        <v>9.02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24.25</v>
      </c>
      <c r="J82" s="206">
        <v>0.28000000000000003</v>
      </c>
      <c r="K82" s="206">
        <v>7.99</v>
      </c>
      <c r="L82" s="206">
        <v>46.18</v>
      </c>
      <c r="M82" s="206">
        <v>0</v>
      </c>
      <c r="N82" s="206">
        <v>1.24</v>
      </c>
      <c r="O82" s="206">
        <v>2.08</v>
      </c>
      <c r="P82" s="206">
        <v>2.5499999999999998</v>
      </c>
      <c r="Q82" s="206">
        <v>0.25</v>
      </c>
      <c r="R82" s="206">
        <v>0.47</v>
      </c>
      <c r="S82" s="206">
        <v>0.31</v>
      </c>
      <c r="T82" s="206">
        <v>0.56000000000000005</v>
      </c>
      <c r="U82" s="206">
        <v>9.2200000000000006</v>
      </c>
      <c r="V82" s="206">
        <v>0.13</v>
      </c>
      <c r="W82" s="206">
        <v>1.38</v>
      </c>
      <c r="X82" s="206">
        <v>1.57</v>
      </c>
      <c r="Y82" s="206">
        <v>0</v>
      </c>
      <c r="Z82" s="206">
        <v>2.82</v>
      </c>
      <c r="AA82" s="206">
        <v>0.64</v>
      </c>
      <c r="AB82" s="206">
        <v>0</v>
      </c>
      <c r="AC82" s="206">
        <v>0.8</v>
      </c>
      <c r="AD82" s="206">
        <v>6.82</v>
      </c>
      <c r="AE82" s="206">
        <v>0</v>
      </c>
      <c r="AF82" s="206">
        <v>0</v>
      </c>
      <c r="AG82" s="206">
        <v>25.71</v>
      </c>
      <c r="AH82" s="206">
        <v>0</v>
      </c>
      <c r="AI82" s="206">
        <v>29.73</v>
      </c>
      <c r="AJ82" s="206">
        <v>0</v>
      </c>
      <c r="AK82" s="206">
        <v>9.02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24.53</v>
      </c>
      <c r="J83" s="206">
        <v>0.28000000000000003</v>
      </c>
      <c r="K83" s="206">
        <v>7.99</v>
      </c>
      <c r="L83" s="206">
        <v>45.81</v>
      </c>
      <c r="M83" s="206">
        <v>0</v>
      </c>
      <c r="N83" s="206">
        <v>1.24</v>
      </c>
      <c r="O83" s="206">
        <v>2.08</v>
      </c>
      <c r="P83" s="206">
        <v>2.5499999999999998</v>
      </c>
      <c r="Q83" s="206">
        <v>0.25</v>
      </c>
      <c r="R83" s="206">
        <v>0.47</v>
      </c>
      <c r="S83" s="206">
        <v>0.31</v>
      </c>
      <c r="T83" s="206">
        <v>0.56000000000000005</v>
      </c>
      <c r="U83" s="206">
        <v>9.2200000000000006</v>
      </c>
      <c r="V83" s="206">
        <v>0.13</v>
      </c>
      <c r="W83" s="206">
        <v>1.39</v>
      </c>
      <c r="X83" s="206">
        <v>1.57</v>
      </c>
      <c r="Y83" s="206">
        <v>0</v>
      </c>
      <c r="Z83" s="206">
        <v>2.82</v>
      </c>
      <c r="AA83" s="206">
        <v>0.64</v>
      </c>
      <c r="AB83" s="206">
        <v>0</v>
      </c>
      <c r="AC83" s="206">
        <v>-1.72</v>
      </c>
      <c r="AD83" s="206">
        <v>6.82</v>
      </c>
      <c r="AE83" s="206">
        <v>0</v>
      </c>
      <c r="AF83" s="206">
        <v>0</v>
      </c>
      <c r="AG83" s="206">
        <v>25.71</v>
      </c>
      <c r="AH83" s="206">
        <v>0</v>
      </c>
      <c r="AI83" s="206">
        <v>29.73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24.53</v>
      </c>
      <c r="J84" s="206">
        <v>0.28000000000000003</v>
      </c>
      <c r="K84" s="206">
        <v>7.99</v>
      </c>
      <c r="L84" s="206">
        <v>46.18</v>
      </c>
      <c r="M84" s="206">
        <v>0</v>
      </c>
      <c r="N84" s="206">
        <v>1.24</v>
      </c>
      <c r="O84" s="206">
        <v>2.08</v>
      </c>
      <c r="P84" s="206">
        <v>2.5499999999999998</v>
      </c>
      <c r="Q84" s="206">
        <v>0.25</v>
      </c>
      <c r="R84" s="206">
        <v>0.47</v>
      </c>
      <c r="S84" s="206">
        <v>0.31</v>
      </c>
      <c r="T84" s="206">
        <v>0.56000000000000005</v>
      </c>
      <c r="U84" s="206">
        <v>9.2200000000000006</v>
      </c>
      <c r="V84" s="206">
        <v>0.13</v>
      </c>
      <c r="W84" s="206">
        <v>1.39</v>
      </c>
      <c r="X84" s="206">
        <v>1.57</v>
      </c>
      <c r="Y84" s="206">
        <v>0</v>
      </c>
      <c r="Z84" s="206">
        <v>2.82</v>
      </c>
      <c r="AA84" s="206">
        <v>0.64</v>
      </c>
      <c r="AB84" s="206">
        <v>0</v>
      </c>
      <c r="AC84" s="206">
        <v>-1.72</v>
      </c>
      <c r="AD84" s="206">
        <v>6.82</v>
      </c>
      <c r="AE84" s="206">
        <v>0</v>
      </c>
      <c r="AF84" s="206">
        <v>0</v>
      </c>
      <c r="AG84" s="206">
        <v>25.71</v>
      </c>
      <c r="AH84" s="206">
        <v>0</v>
      </c>
      <c r="AI84" s="206">
        <v>29.73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24.53</v>
      </c>
      <c r="J85" s="206">
        <v>0.28000000000000003</v>
      </c>
      <c r="K85" s="206">
        <v>7.99</v>
      </c>
      <c r="L85" s="206">
        <v>46.18</v>
      </c>
      <c r="M85" s="206">
        <v>0</v>
      </c>
      <c r="N85" s="206">
        <v>1.24</v>
      </c>
      <c r="O85" s="206">
        <v>2.08</v>
      </c>
      <c r="P85" s="206">
        <v>2.5499999999999998</v>
      </c>
      <c r="Q85" s="206">
        <v>0.25</v>
      </c>
      <c r="R85" s="206">
        <v>0.47</v>
      </c>
      <c r="S85" s="206">
        <v>0.31</v>
      </c>
      <c r="T85" s="206">
        <v>0.56000000000000005</v>
      </c>
      <c r="U85" s="206">
        <v>9.2200000000000006</v>
      </c>
      <c r="V85" s="206">
        <v>0.13</v>
      </c>
      <c r="W85" s="206">
        <v>1.39</v>
      </c>
      <c r="X85" s="206">
        <v>1.57</v>
      </c>
      <c r="Y85" s="206">
        <v>0</v>
      </c>
      <c r="Z85" s="206">
        <v>2.82</v>
      </c>
      <c r="AA85" s="206">
        <v>0.64</v>
      </c>
      <c r="AB85" s="206">
        <v>0</v>
      </c>
      <c r="AC85" s="206">
        <v>0.8</v>
      </c>
      <c r="AD85" s="206">
        <v>6.82</v>
      </c>
      <c r="AE85" s="206">
        <v>0</v>
      </c>
      <c r="AF85" s="206">
        <v>0</v>
      </c>
      <c r="AG85" s="206">
        <v>25.71</v>
      </c>
      <c r="AH85" s="206">
        <v>0</v>
      </c>
      <c r="AI85" s="206">
        <v>29.73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24.53</v>
      </c>
      <c r="J86" s="206">
        <v>0.28000000000000003</v>
      </c>
      <c r="K86" s="206">
        <v>7.99</v>
      </c>
      <c r="L86" s="206">
        <v>46.18</v>
      </c>
      <c r="M86" s="206">
        <v>0</v>
      </c>
      <c r="N86" s="206">
        <v>1.24</v>
      </c>
      <c r="O86" s="206">
        <v>2.08</v>
      </c>
      <c r="P86" s="206">
        <v>2.5499999999999998</v>
      </c>
      <c r="Q86" s="206">
        <v>0.25</v>
      </c>
      <c r="R86" s="206">
        <v>0.47</v>
      </c>
      <c r="S86" s="206">
        <v>0.31</v>
      </c>
      <c r="T86" s="206">
        <v>0.56000000000000005</v>
      </c>
      <c r="U86" s="206">
        <v>9.2200000000000006</v>
      </c>
      <c r="V86" s="206">
        <v>0.13</v>
      </c>
      <c r="W86" s="206">
        <v>1.39</v>
      </c>
      <c r="X86" s="206">
        <v>1.57</v>
      </c>
      <c r="Y86" s="206">
        <v>0</v>
      </c>
      <c r="Z86" s="206">
        <v>2.82</v>
      </c>
      <c r="AA86" s="206">
        <v>0.64</v>
      </c>
      <c r="AB86" s="206">
        <v>0</v>
      </c>
      <c r="AC86" s="206">
        <v>0.8</v>
      </c>
      <c r="AD86" s="206">
        <v>6.82</v>
      </c>
      <c r="AE86" s="206">
        <v>0</v>
      </c>
      <c r="AF86" s="206">
        <v>0</v>
      </c>
      <c r="AG86" s="206">
        <v>25.71</v>
      </c>
      <c r="AH86" s="206">
        <v>0</v>
      </c>
      <c r="AI86" s="206">
        <v>29.73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24.53</v>
      </c>
      <c r="J87" s="206">
        <v>0.28000000000000003</v>
      </c>
      <c r="K87" s="206">
        <v>7.99</v>
      </c>
      <c r="L87" s="206">
        <v>46.18</v>
      </c>
      <c r="M87" s="206">
        <v>0</v>
      </c>
      <c r="N87" s="206">
        <v>1.24</v>
      </c>
      <c r="O87" s="206">
        <v>2.08</v>
      </c>
      <c r="P87" s="206">
        <v>2.5499999999999998</v>
      </c>
      <c r="Q87" s="206">
        <v>0.25</v>
      </c>
      <c r="R87" s="206">
        <v>0.47</v>
      </c>
      <c r="S87" s="206">
        <v>0.31</v>
      </c>
      <c r="T87" s="206">
        <v>0.56000000000000005</v>
      </c>
      <c r="U87" s="206">
        <v>9.2200000000000006</v>
      </c>
      <c r="V87" s="206">
        <v>0.13</v>
      </c>
      <c r="W87" s="206">
        <v>1.53</v>
      </c>
      <c r="X87" s="206">
        <v>1.57</v>
      </c>
      <c r="Y87" s="206">
        <v>0</v>
      </c>
      <c r="Z87" s="206">
        <v>2.82</v>
      </c>
      <c r="AA87" s="206">
        <v>0.64</v>
      </c>
      <c r="AB87" s="206">
        <v>0</v>
      </c>
      <c r="AC87" s="206">
        <v>0.71</v>
      </c>
      <c r="AD87" s="206">
        <v>6.82</v>
      </c>
      <c r="AE87" s="206">
        <v>0</v>
      </c>
      <c r="AF87" s="206">
        <v>0</v>
      </c>
      <c r="AG87" s="206">
        <v>25.71</v>
      </c>
      <c r="AH87" s="206">
        <v>0</v>
      </c>
      <c r="AI87" s="206">
        <v>29.73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24.53</v>
      </c>
      <c r="J88" s="206">
        <v>0.28000000000000003</v>
      </c>
      <c r="K88" s="206">
        <v>7.99</v>
      </c>
      <c r="L88" s="206">
        <v>46.18</v>
      </c>
      <c r="M88" s="206">
        <v>0</v>
      </c>
      <c r="N88" s="206">
        <v>1.24</v>
      </c>
      <c r="O88" s="206">
        <v>2.08</v>
      </c>
      <c r="P88" s="206">
        <v>2.5499999999999998</v>
      </c>
      <c r="Q88" s="206">
        <v>0.25</v>
      </c>
      <c r="R88" s="206">
        <v>0.47</v>
      </c>
      <c r="S88" s="206">
        <v>0.31</v>
      </c>
      <c r="T88" s="206">
        <v>0.56000000000000005</v>
      </c>
      <c r="U88" s="206">
        <v>9.2200000000000006</v>
      </c>
      <c r="V88" s="206">
        <v>0.13</v>
      </c>
      <c r="W88" s="206">
        <v>1.53</v>
      </c>
      <c r="X88" s="206">
        <v>1.57</v>
      </c>
      <c r="Y88" s="206">
        <v>0</v>
      </c>
      <c r="Z88" s="206">
        <v>2.82</v>
      </c>
      <c r="AA88" s="206">
        <v>0.64</v>
      </c>
      <c r="AB88" s="206">
        <v>0</v>
      </c>
      <c r="AC88" s="206">
        <v>0.71</v>
      </c>
      <c r="AD88" s="206">
        <v>6.82</v>
      </c>
      <c r="AE88" s="206">
        <v>0</v>
      </c>
      <c r="AF88" s="206">
        <v>0</v>
      </c>
      <c r="AG88" s="206">
        <v>25.71</v>
      </c>
      <c r="AH88" s="206">
        <v>0</v>
      </c>
      <c r="AI88" s="206">
        <v>29.73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24.53</v>
      </c>
      <c r="J89" s="206">
        <v>0.28000000000000003</v>
      </c>
      <c r="K89" s="206">
        <v>47.18</v>
      </c>
      <c r="L89" s="206">
        <v>46.2</v>
      </c>
      <c r="M89" s="206">
        <v>0</v>
      </c>
      <c r="N89" s="206">
        <v>1.24</v>
      </c>
      <c r="O89" s="206">
        <v>2.08</v>
      </c>
      <c r="P89" s="206">
        <v>2.5499999999999998</v>
      </c>
      <c r="Q89" s="206">
        <v>4.5199999999999996</v>
      </c>
      <c r="R89" s="206">
        <v>5.83</v>
      </c>
      <c r="S89" s="206">
        <v>3.75</v>
      </c>
      <c r="T89" s="206">
        <v>0.56000000000000005</v>
      </c>
      <c r="U89" s="206">
        <v>9.2200000000000006</v>
      </c>
      <c r="V89" s="206">
        <v>0.13</v>
      </c>
      <c r="W89" s="206">
        <v>1.53</v>
      </c>
      <c r="X89" s="206">
        <v>1.57</v>
      </c>
      <c r="Y89" s="206">
        <v>0</v>
      </c>
      <c r="Z89" s="206">
        <v>2.82</v>
      </c>
      <c r="AA89" s="206">
        <v>0.64</v>
      </c>
      <c r="AB89" s="206">
        <v>0</v>
      </c>
      <c r="AC89" s="206">
        <v>0.71</v>
      </c>
      <c r="AD89" s="206">
        <v>6.82</v>
      </c>
      <c r="AE89" s="206">
        <v>0</v>
      </c>
      <c r="AF89" s="206">
        <v>0</v>
      </c>
      <c r="AG89" s="206">
        <v>25.71</v>
      </c>
      <c r="AH89" s="206">
        <v>0</v>
      </c>
      <c r="AI89" s="206">
        <v>29.73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24.53</v>
      </c>
      <c r="J90" s="206">
        <v>0.28000000000000003</v>
      </c>
      <c r="K90" s="206">
        <v>50.49</v>
      </c>
      <c r="L90" s="206">
        <v>46.2</v>
      </c>
      <c r="M90" s="206">
        <v>0</v>
      </c>
      <c r="N90" s="206">
        <v>1.24</v>
      </c>
      <c r="O90" s="206">
        <v>2.08</v>
      </c>
      <c r="P90" s="206">
        <v>2.5499999999999998</v>
      </c>
      <c r="Q90" s="206">
        <v>4.5199999999999996</v>
      </c>
      <c r="R90" s="206">
        <v>5.83</v>
      </c>
      <c r="S90" s="206">
        <v>3.75</v>
      </c>
      <c r="T90" s="206">
        <v>0.56000000000000005</v>
      </c>
      <c r="U90" s="206">
        <v>9.2200000000000006</v>
      </c>
      <c r="V90" s="206">
        <v>0.13</v>
      </c>
      <c r="W90" s="206">
        <v>1.53</v>
      </c>
      <c r="X90" s="206">
        <v>1.57</v>
      </c>
      <c r="Y90" s="206">
        <v>0</v>
      </c>
      <c r="Z90" s="206">
        <v>2.82</v>
      </c>
      <c r="AA90" s="206">
        <v>0.64</v>
      </c>
      <c r="AB90" s="206">
        <v>0</v>
      </c>
      <c r="AC90" s="206">
        <v>0.71</v>
      </c>
      <c r="AD90" s="206">
        <v>6.82</v>
      </c>
      <c r="AE90" s="206">
        <v>0</v>
      </c>
      <c r="AF90" s="206">
        <v>0</v>
      </c>
      <c r="AG90" s="206">
        <v>25.71</v>
      </c>
      <c r="AH90" s="206">
        <v>0</v>
      </c>
      <c r="AI90" s="206">
        <v>29.73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24.53</v>
      </c>
      <c r="J91" s="206">
        <v>0.28000000000000003</v>
      </c>
      <c r="K91" s="206">
        <v>86.42</v>
      </c>
      <c r="L91" s="206">
        <v>46.2</v>
      </c>
      <c r="M91" s="206">
        <v>0</v>
      </c>
      <c r="N91" s="206">
        <v>1.24</v>
      </c>
      <c r="O91" s="206">
        <v>2.08</v>
      </c>
      <c r="P91" s="206">
        <v>2.5499999999999998</v>
      </c>
      <c r="Q91" s="206">
        <v>4.4400000000000004</v>
      </c>
      <c r="R91" s="206">
        <v>5.83</v>
      </c>
      <c r="S91" s="206">
        <v>3.7</v>
      </c>
      <c r="T91" s="206">
        <v>0.56000000000000005</v>
      </c>
      <c r="U91" s="206">
        <v>9.2200000000000006</v>
      </c>
      <c r="V91" s="206">
        <v>2.44</v>
      </c>
      <c r="W91" s="206">
        <v>6.5</v>
      </c>
      <c r="X91" s="206">
        <v>0</v>
      </c>
      <c r="Y91" s="206">
        <v>0</v>
      </c>
      <c r="Z91" s="206">
        <v>2.82</v>
      </c>
      <c r="AA91" s="206">
        <v>1.1399999999999999</v>
      </c>
      <c r="AB91" s="206">
        <v>0</v>
      </c>
      <c r="AC91" s="206">
        <v>0.71</v>
      </c>
      <c r="AD91" s="206">
        <v>6.82</v>
      </c>
      <c r="AE91" s="206">
        <v>0</v>
      </c>
      <c r="AF91" s="206">
        <v>0</v>
      </c>
      <c r="AG91" s="206">
        <v>25.71</v>
      </c>
      <c r="AH91" s="206">
        <v>0</v>
      </c>
      <c r="AI91" s="206">
        <v>29.73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24.53</v>
      </c>
      <c r="J92" s="206">
        <v>0.28000000000000003</v>
      </c>
      <c r="K92" s="206">
        <v>88.4</v>
      </c>
      <c r="L92" s="206">
        <v>46.2</v>
      </c>
      <c r="M92" s="206">
        <v>0</v>
      </c>
      <c r="N92" s="206">
        <v>1.24</v>
      </c>
      <c r="O92" s="206">
        <v>2.08</v>
      </c>
      <c r="P92" s="206">
        <v>2.5499999999999998</v>
      </c>
      <c r="Q92" s="206">
        <v>4.4400000000000004</v>
      </c>
      <c r="R92" s="206">
        <v>5.83</v>
      </c>
      <c r="S92" s="206">
        <v>3.7</v>
      </c>
      <c r="T92" s="206">
        <v>0.56000000000000005</v>
      </c>
      <c r="U92" s="206">
        <v>9.2200000000000006</v>
      </c>
      <c r="V92" s="206">
        <v>2.96</v>
      </c>
      <c r="W92" s="206">
        <v>6.5</v>
      </c>
      <c r="X92" s="206">
        <v>23.58</v>
      </c>
      <c r="Y92" s="206">
        <v>0</v>
      </c>
      <c r="Z92" s="206">
        <v>38.64</v>
      </c>
      <c r="AA92" s="206">
        <v>1.1399999999999999</v>
      </c>
      <c r="AB92" s="206">
        <v>0</v>
      </c>
      <c r="AC92" s="206">
        <v>0.71</v>
      </c>
      <c r="AD92" s="206">
        <v>6.82</v>
      </c>
      <c r="AE92" s="206">
        <v>0</v>
      </c>
      <c r="AF92" s="206">
        <v>0</v>
      </c>
      <c r="AG92" s="206">
        <v>25.71</v>
      </c>
      <c r="AH92" s="206">
        <v>0</v>
      </c>
      <c r="AI92" s="206">
        <v>29.73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24.53</v>
      </c>
      <c r="J93" s="206">
        <v>0.28000000000000003</v>
      </c>
      <c r="K93" s="206">
        <v>88.38</v>
      </c>
      <c r="L93" s="206">
        <v>46.2</v>
      </c>
      <c r="M93" s="206">
        <v>0</v>
      </c>
      <c r="N93" s="206">
        <v>1.24</v>
      </c>
      <c r="O93" s="206">
        <v>2.08</v>
      </c>
      <c r="P93" s="206">
        <v>2.5499999999999998</v>
      </c>
      <c r="Q93" s="206">
        <v>4.4400000000000004</v>
      </c>
      <c r="R93" s="206">
        <v>5.83</v>
      </c>
      <c r="S93" s="206">
        <v>3.7</v>
      </c>
      <c r="T93" s="206">
        <v>0.56000000000000005</v>
      </c>
      <c r="U93" s="206">
        <v>9.2200000000000006</v>
      </c>
      <c r="V93" s="206">
        <v>2.96</v>
      </c>
      <c r="W93" s="206">
        <v>6.5</v>
      </c>
      <c r="X93" s="206">
        <v>26.93</v>
      </c>
      <c r="Y93" s="206">
        <v>0</v>
      </c>
      <c r="Z93" s="206">
        <v>38.64</v>
      </c>
      <c r="AA93" s="206">
        <v>1.1399999999999999</v>
      </c>
      <c r="AB93" s="206">
        <v>0</v>
      </c>
      <c r="AC93" s="206">
        <v>0.71</v>
      </c>
      <c r="AD93" s="206">
        <v>6.82</v>
      </c>
      <c r="AE93" s="206">
        <v>0</v>
      </c>
      <c r="AF93" s="206">
        <v>0</v>
      </c>
      <c r="AG93" s="206">
        <v>25.71</v>
      </c>
      <c r="AH93" s="206">
        <v>0</v>
      </c>
      <c r="AI93" s="206">
        <v>29.73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24.53</v>
      </c>
      <c r="J94" s="206">
        <v>0.28000000000000003</v>
      </c>
      <c r="K94" s="206">
        <v>82.13</v>
      </c>
      <c r="L94" s="206">
        <v>46.2</v>
      </c>
      <c r="M94" s="206">
        <v>0</v>
      </c>
      <c r="N94" s="206">
        <v>1.24</v>
      </c>
      <c r="O94" s="206">
        <v>2.08</v>
      </c>
      <c r="P94" s="206">
        <v>2.5499999999999998</v>
      </c>
      <c r="Q94" s="206">
        <v>2.76</v>
      </c>
      <c r="R94" s="206">
        <v>5.83</v>
      </c>
      <c r="S94" s="206">
        <v>3.7</v>
      </c>
      <c r="T94" s="206">
        <v>0.56000000000000005</v>
      </c>
      <c r="U94" s="206">
        <v>9.2200000000000006</v>
      </c>
      <c r="V94" s="206">
        <v>2.96</v>
      </c>
      <c r="W94" s="206">
        <v>6.5</v>
      </c>
      <c r="X94" s="206">
        <v>26.93</v>
      </c>
      <c r="Y94" s="206">
        <v>0</v>
      </c>
      <c r="Z94" s="206">
        <v>38.64</v>
      </c>
      <c r="AA94" s="206">
        <v>1.1399999999999999</v>
      </c>
      <c r="AB94" s="206">
        <v>0</v>
      </c>
      <c r="AC94" s="206">
        <v>0.71</v>
      </c>
      <c r="AD94" s="206">
        <v>6.82</v>
      </c>
      <c r="AE94" s="206">
        <v>0</v>
      </c>
      <c r="AF94" s="206">
        <v>0</v>
      </c>
      <c r="AG94" s="206">
        <v>25.71</v>
      </c>
      <c r="AH94" s="206">
        <v>0</v>
      </c>
      <c r="AI94" s="206">
        <v>29.73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24.53</v>
      </c>
      <c r="J95" s="206">
        <v>0.28000000000000003</v>
      </c>
      <c r="K95" s="206">
        <v>79.94</v>
      </c>
      <c r="L95" s="206">
        <v>45.48</v>
      </c>
      <c r="M95" s="206">
        <v>0</v>
      </c>
      <c r="N95" s="206">
        <v>1.24</v>
      </c>
      <c r="O95" s="206">
        <v>2.08</v>
      </c>
      <c r="P95" s="206">
        <v>2.5499999999999998</v>
      </c>
      <c r="Q95" s="206">
        <v>2.69</v>
      </c>
      <c r="R95" s="206">
        <v>5.54</v>
      </c>
      <c r="S95" s="206">
        <v>3.57</v>
      </c>
      <c r="T95" s="206">
        <v>0.56000000000000005</v>
      </c>
      <c r="U95" s="206">
        <v>9.2200000000000006</v>
      </c>
      <c r="V95" s="206">
        <v>2.96</v>
      </c>
      <c r="W95" s="206">
        <v>6.5</v>
      </c>
      <c r="X95" s="206">
        <v>26.93</v>
      </c>
      <c r="Y95" s="206">
        <v>0</v>
      </c>
      <c r="Z95" s="206">
        <v>38.64</v>
      </c>
      <c r="AA95" s="206">
        <v>1.1399999999999999</v>
      </c>
      <c r="AB95" s="206">
        <v>0</v>
      </c>
      <c r="AC95" s="206">
        <v>0.71</v>
      </c>
      <c r="AD95" s="206">
        <v>6.82</v>
      </c>
      <c r="AE95" s="206">
        <v>0</v>
      </c>
      <c r="AF95" s="206">
        <v>0</v>
      </c>
      <c r="AG95" s="206">
        <v>25.71</v>
      </c>
      <c r="AH95" s="206">
        <v>0</v>
      </c>
      <c r="AI95" s="206">
        <v>29.73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24.53</v>
      </c>
      <c r="J96" s="206">
        <v>0.28000000000000003</v>
      </c>
      <c r="K96" s="206">
        <v>79.95</v>
      </c>
      <c r="L96" s="206">
        <v>45.48</v>
      </c>
      <c r="M96" s="206">
        <v>0</v>
      </c>
      <c r="N96" s="206">
        <v>1.24</v>
      </c>
      <c r="O96" s="206">
        <v>2.08</v>
      </c>
      <c r="P96" s="206">
        <v>2.5499999999999998</v>
      </c>
      <c r="Q96" s="206">
        <v>2.68</v>
      </c>
      <c r="R96" s="206">
        <v>5.4</v>
      </c>
      <c r="S96" s="206">
        <v>3.49</v>
      </c>
      <c r="T96" s="206">
        <v>0.56000000000000005</v>
      </c>
      <c r="U96" s="206">
        <v>9.2200000000000006</v>
      </c>
      <c r="V96" s="206">
        <v>2.96</v>
      </c>
      <c r="W96" s="206">
        <v>6.5</v>
      </c>
      <c r="X96" s="206">
        <v>18.59</v>
      </c>
      <c r="Y96" s="206">
        <v>0</v>
      </c>
      <c r="Z96" s="206">
        <v>38.64</v>
      </c>
      <c r="AA96" s="206">
        <v>0.64</v>
      </c>
      <c r="AB96" s="206">
        <v>0</v>
      </c>
      <c r="AC96" s="206">
        <v>0.71</v>
      </c>
      <c r="AD96" s="206">
        <v>6.82</v>
      </c>
      <c r="AE96" s="206">
        <v>0</v>
      </c>
      <c r="AF96" s="206">
        <v>0</v>
      </c>
      <c r="AG96" s="206">
        <v>25.71</v>
      </c>
      <c r="AH96" s="206">
        <v>0</v>
      </c>
      <c r="AI96" s="206">
        <v>29.73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24.53</v>
      </c>
      <c r="J97" s="206">
        <v>0.28000000000000003</v>
      </c>
      <c r="K97" s="206">
        <v>79.94</v>
      </c>
      <c r="L97" s="206">
        <v>38.130000000000003</v>
      </c>
      <c r="M97" s="206">
        <v>0</v>
      </c>
      <c r="N97" s="206">
        <v>1.24</v>
      </c>
      <c r="O97" s="206">
        <v>2.08</v>
      </c>
      <c r="P97" s="206">
        <v>2.5499999999999998</v>
      </c>
      <c r="Q97" s="206">
        <v>2.68</v>
      </c>
      <c r="R97" s="206">
        <v>5.54</v>
      </c>
      <c r="S97" s="206">
        <v>3.37</v>
      </c>
      <c r="T97" s="206">
        <v>0.56000000000000005</v>
      </c>
      <c r="U97" s="206">
        <v>9.2200000000000006</v>
      </c>
      <c r="V97" s="206">
        <v>2.96</v>
      </c>
      <c r="W97" s="206">
        <v>6.5</v>
      </c>
      <c r="X97" s="206">
        <v>26.93</v>
      </c>
      <c r="Y97" s="206">
        <v>0</v>
      </c>
      <c r="Z97" s="206">
        <v>38.64</v>
      </c>
      <c r="AA97" s="206">
        <v>0.64</v>
      </c>
      <c r="AB97" s="206">
        <v>0</v>
      </c>
      <c r="AC97" s="206">
        <v>0.71</v>
      </c>
      <c r="AD97" s="206">
        <v>6.82</v>
      </c>
      <c r="AE97" s="206">
        <v>0</v>
      </c>
      <c r="AF97" s="206">
        <v>0</v>
      </c>
      <c r="AG97" s="206">
        <v>25.71</v>
      </c>
      <c r="AH97" s="206">
        <v>0</v>
      </c>
      <c r="AI97" s="206">
        <v>29.73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24.53</v>
      </c>
      <c r="J98" s="206">
        <v>0.28000000000000003</v>
      </c>
      <c r="K98" s="206">
        <v>79.95</v>
      </c>
      <c r="L98" s="206">
        <v>21.32</v>
      </c>
      <c r="M98" s="206">
        <v>0</v>
      </c>
      <c r="N98" s="206">
        <v>1.24</v>
      </c>
      <c r="O98" s="206">
        <v>2.08</v>
      </c>
      <c r="P98" s="206">
        <v>2.5499999999999998</v>
      </c>
      <c r="Q98" s="206">
        <v>2.68</v>
      </c>
      <c r="R98" s="206">
        <v>5.54</v>
      </c>
      <c r="S98" s="206">
        <v>3.37</v>
      </c>
      <c r="T98" s="206">
        <v>0.56000000000000005</v>
      </c>
      <c r="U98" s="206">
        <v>9.2200000000000006</v>
      </c>
      <c r="V98" s="206">
        <v>2.96</v>
      </c>
      <c r="W98" s="206">
        <v>6.5</v>
      </c>
      <c r="X98" s="206">
        <v>26.93</v>
      </c>
      <c r="Y98" s="206">
        <v>0</v>
      </c>
      <c r="Z98" s="206">
        <v>38.64</v>
      </c>
      <c r="AA98" s="206">
        <v>0.64</v>
      </c>
      <c r="AB98" s="206">
        <v>0</v>
      </c>
      <c r="AC98" s="206">
        <v>0.71</v>
      </c>
      <c r="AD98" s="206">
        <v>6.82</v>
      </c>
      <c r="AE98" s="206">
        <v>0</v>
      </c>
      <c r="AF98" s="206">
        <v>0</v>
      </c>
      <c r="AG98" s="206">
        <v>25.71</v>
      </c>
      <c r="AH98" s="206">
        <v>0</v>
      </c>
      <c r="AI98" s="206">
        <v>29.73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0.58396000000000048</v>
      </c>
      <c r="J99">
        <f t="shared" si="0"/>
        <v>6.7200000000000081E-3</v>
      </c>
      <c r="K99">
        <f t="shared" si="0"/>
        <v>1.27562</v>
      </c>
      <c r="L99">
        <f t="shared" si="0"/>
        <v>0.82268499999999967</v>
      </c>
      <c r="M99">
        <f t="shared" si="0"/>
        <v>0</v>
      </c>
      <c r="N99">
        <f t="shared" si="0"/>
        <v>3.0139999999999952E-2</v>
      </c>
      <c r="O99">
        <f t="shared" si="0"/>
        <v>4.9920000000000089E-2</v>
      </c>
      <c r="P99">
        <f t="shared" si="0"/>
        <v>6.1200000000000102E-2</v>
      </c>
      <c r="Q99">
        <f t="shared" si="0"/>
        <v>4.7742500000000028E-2</v>
      </c>
      <c r="R99">
        <f t="shared" si="0"/>
        <v>8.1355000000000094E-2</v>
      </c>
      <c r="S99">
        <f t="shared" si="0"/>
        <v>5.0849999999999999E-2</v>
      </c>
      <c r="T99">
        <f t="shared" si="0"/>
        <v>1.3440000000000016E-2</v>
      </c>
      <c r="U99">
        <f t="shared" si="0"/>
        <v>0.22050250000000035</v>
      </c>
      <c r="V99">
        <f t="shared" si="0"/>
        <v>4.8885000000000012E-2</v>
      </c>
      <c r="W99">
        <f t="shared" si="0"/>
        <v>0.11732000000000001</v>
      </c>
      <c r="X99">
        <f t="shared" si="0"/>
        <v>0.36656249999999974</v>
      </c>
      <c r="Y99">
        <f t="shared" si="0"/>
        <v>0</v>
      </c>
      <c r="Z99">
        <f t="shared" si="0"/>
        <v>0.47382000000000041</v>
      </c>
      <c r="AA99">
        <f t="shared" si="0"/>
        <v>7.0617499999999819E-2</v>
      </c>
      <c r="AB99">
        <f t="shared" si="0"/>
        <v>0</v>
      </c>
      <c r="AC99">
        <f t="shared" si="0"/>
        <v>1.2359999999999998E-2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0.6170400000000007</v>
      </c>
      <c r="AH99">
        <f t="shared" si="0"/>
        <v>0</v>
      </c>
      <c r="AI99">
        <f t="shared" si="0"/>
        <v>0.71352000000000038</v>
      </c>
      <c r="AJ99">
        <f t="shared" si="0"/>
        <v>0</v>
      </c>
      <c r="AK99">
        <f t="shared" si="0"/>
        <v>0.20936999999999983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9.6999999999999993</v>
      </c>
      <c r="AH3" s="206">
        <v>0</v>
      </c>
      <c r="AI3" s="206">
        <v>11.21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9.6999999999999993</v>
      </c>
      <c r="AH4" s="206">
        <v>0</v>
      </c>
      <c r="AI4" s="206">
        <v>11.21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9.6999999999999993</v>
      </c>
      <c r="AH5" s="206">
        <v>0</v>
      </c>
      <c r="AI5" s="206">
        <v>11.21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9.6999999999999993</v>
      </c>
      <c r="AH6" s="206">
        <v>0</v>
      </c>
      <c r="AI6" s="206">
        <v>11.21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9.6999999999999993</v>
      </c>
      <c r="AH7" s="206">
        <v>0</v>
      </c>
      <c r="AI7" s="206">
        <v>11.21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9.6999999999999993</v>
      </c>
      <c r="AH8" s="206">
        <v>0</v>
      </c>
      <c r="AI8" s="206">
        <v>11.21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9.6999999999999993</v>
      </c>
      <c r="AH9" s="206">
        <v>0</v>
      </c>
      <c r="AI9" s="206">
        <v>11.21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9.6999999999999993</v>
      </c>
      <c r="AH10" s="206">
        <v>0</v>
      </c>
      <c r="AI10" s="206">
        <v>11.21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9.6999999999999993</v>
      </c>
      <c r="AH11" s="206">
        <v>0</v>
      </c>
      <c r="AI11" s="206">
        <v>11.21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9.6999999999999993</v>
      </c>
      <c r="AH12" s="206">
        <v>0</v>
      </c>
      <c r="AI12" s="206">
        <v>11.21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9.6999999999999993</v>
      </c>
      <c r="AH13" s="206">
        <v>0</v>
      </c>
      <c r="AI13" s="206">
        <v>11.21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9.6999999999999993</v>
      </c>
      <c r="AH14" s="206">
        <v>0</v>
      </c>
      <c r="AI14" s="206">
        <v>11.21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9.6999999999999993</v>
      </c>
      <c r="AH15" s="206">
        <v>0</v>
      </c>
      <c r="AI15" s="206">
        <v>11.21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9.6999999999999993</v>
      </c>
      <c r="AH16" s="206">
        <v>0</v>
      </c>
      <c r="AI16" s="206">
        <v>11.21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9.6999999999999993</v>
      </c>
      <c r="AH17" s="206">
        <v>0</v>
      </c>
      <c r="AI17" s="206">
        <v>11.21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9.6999999999999993</v>
      </c>
      <c r="AH18" s="206">
        <v>0</v>
      </c>
      <c r="AI18" s="206">
        <v>11.21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9.6999999999999993</v>
      </c>
      <c r="AH19" s="206">
        <v>0</v>
      </c>
      <c r="AI19" s="206">
        <v>11.21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9.6999999999999993</v>
      </c>
      <c r="AH20" s="206">
        <v>0</v>
      </c>
      <c r="AI20" s="206">
        <v>11.21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9.6999999999999993</v>
      </c>
      <c r="AH21" s="206">
        <v>0</v>
      </c>
      <c r="AI21" s="206">
        <v>11.21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9.6999999999999993</v>
      </c>
      <c r="AH22" s="206">
        <v>0</v>
      </c>
      <c r="AI22" s="206">
        <v>11.21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9.6999999999999993</v>
      </c>
      <c r="AH23" s="206">
        <v>0</v>
      </c>
      <c r="AI23" s="206">
        <v>11.21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9.6999999999999993</v>
      </c>
      <c r="AH24" s="206">
        <v>0</v>
      </c>
      <c r="AI24" s="206">
        <v>11.21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9.6999999999999993</v>
      </c>
      <c r="AH25" s="206">
        <v>0</v>
      </c>
      <c r="AI25" s="206">
        <v>11.21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9.6999999999999993</v>
      </c>
      <c r="AH26" s="206">
        <v>0</v>
      </c>
      <c r="AI26" s="206">
        <v>11.21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9.6999999999999993</v>
      </c>
      <c r="AH27" s="206">
        <v>0</v>
      </c>
      <c r="AI27" s="206">
        <v>11.21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9.6999999999999993</v>
      </c>
      <c r="AH28" s="206">
        <v>0</v>
      </c>
      <c r="AI28" s="206">
        <v>11.21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9.6999999999999993</v>
      </c>
      <c r="AH29" s="206">
        <v>0</v>
      </c>
      <c r="AI29" s="206">
        <v>11.21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9.6999999999999993</v>
      </c>
      <c r="AH30" s="206">
        <v>0</v>
      </c>
      <c r="AI30" s="206">
        <v>11.21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9.6999999999999993</v>
      </c>
      <c r="AH31" s="206">
        <v>0</v>
      </c>
      <c r="AI31" s="206">
        <v>11.21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9.6999999999999993</v>
      </c>
      <c r="AH32" s="206">
        <v>0</v>
      </c>
      <c r="AI32" s="206">
        <v>11.21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9.6999999999999993</v>
      </c>
      <c r="AH33" s="206">
        <v>0</v>
      </c>
      <c r="AI33" s="206">
        <v>11.21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9.6999999999999993</v>
      </c>
      <c r="AH34" s="206">
        <v>0</v>
      </c>
      <c r="AI34" s="206">
        <v>11.21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9.6999999999999993</v>
      </c>
      <c r="AH35" s="206">
        <v>0</v>
      </c>
      <c r="AI35" s="206">
        <v>11.21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9.6999999999999993</v>
      </c>
      <c r="AH36" s="206">
        <v>0</v>
      </c>
      <c r="AI36" s="206">
        <v>11.21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9.6999999999999993</v>
      </c>
      <c r="AH37" s="206">
        <v>0</v>
      </c>
      <c r="AI37" s="206">
        <v>11.21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9.6999999999999993</v>
      </c>
      <c r="AH38" s="206">
        <v>0</v>
      </c>
      <c r="AI38" s="206">
        <v>11.21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9.6999999999999993</v>
      </c>
      <c r="AH39" s="206">
        <v>0</v>
      </c>
      <c r="AI39" s="206">
        <v>11.21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9.6999999999999993</v>
      </c>
      <c r="AH40" s="206">
        <v>0</v>
      </c>
      <c r="AI40" s="206">
        <v>11.21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9.6999999999999993</v>
      </c>
      <c r="AH41" s="206">
        <v>0</v>
      </c>
      <c r="AI41" s="206">
        <v>11.21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9.6999999999999993</v>
      </c>
      <c r="AH42" s="206">
        <v>0</v>
      </c>
      <c r="AI42" s="206">
        <v>11.21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9.6999999999999993</v>
      </c>
      <c r="AH43" s="206">
        <v>0</v>
      </c>
      <c r="AI43" s="206">
        <v>11.21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9.6999999999999993</v>
      </c>
      <c r="AH44" s="206">
        <v>0</v>
      </c>
      <c r="AI44" s="206">
        <v>11.21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9.6999999999999993</v>
      </c>
      <c r="AH45" s="206">
        <v>0</v>
      </c>
      <c r="AI45" s="206">
        <v>11.21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9.6999999999999993</v>
      </c>
      <c r="AH46" s="206">
        <v>0</v>
      </c>
      <c r="AI46" s="206">
        <v>11.21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9.6999999999999993</v>
      </c>
      <c r="AH47" s="206">
        <v>0</v>
      </c>
      <c r="AI47" s="206">
        <v>11.21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9.6999999999999993</v>
      </c>
      <c r="AH48" s="206">
        <v>0</v>
      </c>
      <c r="AI48" s="206">
        <v>11.21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9.6999999999999993</v>
      </c>
      <c r="AH49" s="206">
        <v>0</v>
      </c>
      <c r="AI49" s="206">
        <v>11.21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9.6999999999999993</v>
      </c>
      <c r="AH50" s="206">
        <v>0</v>
      </c>
      <c r="AI50" s="206">
        <v>11.21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9.6999999999999993</v>
      </c>
      <c r="AH51" s="206">
        <v>0</v>
      </c>
      <c r="AI51" s="206">
        <v>11.21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9.6999999999999993</v>
      </c>
      <c r="AH52" s="206">
        <v>0</v>
      </c>
      <c r="AI52" s="206">
        <v>11.21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9.6999999999999993</v>
      </c>
      <c r="AH53" s="206">
        <v>0</v>
      </c>
      <c r="AI53" s="206">
        <v>11.21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9.6999999999999993</v>
      </c>
      <c r="AH54" s="206">
        <v>0</v>
      </c>
      <c r="AI54" s="206">
        <v>11.21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9.6999999999999993</v>
      </c>
      <c r="AH55" s="206">
        <v>0</v>
      </c>
      <c r="AI55" s="206">
        <v>11.21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9.6999999999999993</v>
      </c>
      <c r="AH56" s="206">
        <v>0</v>
      </c>
      <c r="AI56" s="206">
        <v>11.21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9.6999999999999993</v>
      </c>
      <c r="AH57" s="206">
        <v>0</v>
      </c>
      <c r="AI57" s="206">
        <v>11.21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9.6999999999999993</v>
      </c>
      <c r="AH58" s="206">
        <v>0</v>
      </c>
      <c r="AI58" s="206">
        <v>11.21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9.6999999999999993</v>
      </c>
      <c r="AH59" s="206">
        <v>0</v>
      </c>
      <c r="AI59" s="206">
        <v>11.21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9.6999999999999993</v>
      </c>
      <c r="AH60" s="206">
        <v>0</v>
      </c>
      <c r="AI60" s="206">
        <v>11.21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9.6999999999999993</v>
      </c>
      <c r="AH61" s="206">
        <v>0</v>
      </c>
      <c r="AI61" s="206">
        <v>11.21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9.6999999999999993</v>
      </c>
      <c r="AH62" s="206">
        <v>0</v>
      </c>
      <c r="AI62" s="206">
        <v>11.21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9.6999999999999993</v>
      </c>
      <c r="AH63" s="206">
        <v>0</v>
      </c>
      <c r="AI63" s="206">
        <v>11.21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9.6999999999999993</v>
      </c>
      <c r="AH64" s="206">
        <v>0</v>
      </c>
      <c r="AI64" s="206">
        <v>11.21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9.6999999999999993</v>
      </c>
      <c r="AH65" s="206">
        <v>0</v>
      </c>
      <c r="AI65" s="206">
        <v>11.21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9.6999999999999993</v>
      </c>
      <c r="AH66" s="206">
        <v>0</v>
      </c>
      <c r="AI66" s="206">
        <v>11.21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9.6999999999999993</v>
      </c>
      <c r="AH67" s="206">
        <v>0</v>
      </c>
      <c r="AI67" s="206">
        <v>11.21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9.6999999999999993</v>
      </c>
      <c r="AH68" s="206">
        <v>0</v>
      </c>
      <c r="AI68" s="206">
        <v>11.21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9.6999999999999993</v>
      </c>
      <c r="AH69" s="206">
        <v>0</v>
      </c>
      <c r="AI69" s="206">
        <v>11.21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9.6999999999999993</v>
      </c>
      <c r="AH70" s="206">
        <v>0</v>
      </c>
      <c r="AI70" s="206">
        <v>11.21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9.6999999999999993</v>
      </c>
      <c r="AH71" s="206">
        <v>0</v>
      </c>
      <c r="AI71" s="206">
        <v>11.21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9.6999999999999993</v>
      </c>
      <c r="AH72" s="206">
        <v>0</v>
      </c>
      <c r="AI72" s="206">
        <v>11.21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9.6999999999999993</v>
      </c>
      <c r="AH73" s="206">
        <v>0</v>
      </c>
      <c r="AI73" s="206">
        <v>11.21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9.6999999999999993</v>
      </c>
      <c r="AH74" s="206">
        <v>0</v>
      </c>
      <c r="AI74" s="206">
        <v>11.21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9.6999999999999993</v>
      </c>
      <c r="AH75" s="206">
        <v>0</v>
      </c>
      <c r="AI75" s="206">
        <v>11.21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9.6999999999999993</v>
      </c>
      <c r="AH76" s="206">
        <v>0</v>
      </c>
      <c r="AI76" s="206">
        <v>11.21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9.6999999999999993</v>
      </c>
      <c r="AH77" s="206">
        <v>0</v>
      </c>
      <c r="AI77" s="206">
        <v>11.21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9.6999999999999993</v>
      </c>
      <c r="AH78" s="206">
        <v>0</v>
      </c>
      <c r="AI78" s="206">
        <v>11.21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9.6999999999999993</v>
      </c>
      <c r="AH79" s="206">
        <v>0</v>
      </c>
      <c r="AI79" s="206">
        <v>11.21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9.6999999999999993</v>
      </c>
      <c r="AH80" s="206">
        <v>0</v>
      </c>
      <c r="AI80" s="206">
        <v>11.21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9.6999999999999993</v>
      </c>
      <c r="AH81" s="206">
        <v>0</v>
      </c>
      <c r="AI81" s="206">
        <v>11.21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9.6999999999999993</v>
      </c>
      <c r="AH82" s="206">
        <v>0</v>
      </c>
      <c r="AI82" s="206">
        <v>11.21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9.6999999999999993</v>
      </c>
      <c r="AH83" s="206">
        <v>0</v>
      </c>
      <c r="AI83" s="206">
        <v>11.21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9.6999999999999993</v>
      </c>
      <c r="AH84" s="206">
        <v>0</v>
      </c>
      <c r="AI84" s="206">
        <v>11.21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9.6999999999999993</v>
      </c>
      <c r="AH85" s="206">
        <v>0</v>
      </c>
      <c r="AI85" s="206">
        <v>11.21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9.6999999999999993</v>
      </c>
      <c r="AH86" s="206">
        <v>0</v>
      </c>
      <c r="AI86" s="206">
        <v>11.21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9.6999999999999993</v>
      </c>
      <c r="AH87" s="206">
        <v>0</v>
      </c>
      <c r="AI87" s="206">
        <v>11.21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9.6999999999999993</v>
      </c>
      <c r="AH88" s="206">
        <v>0</v>
      </c>
      <c r="AI88" s="206">
        <v>11.21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9.6999999999999993</v>
      </c>
      <c r="AH89" s="206">
        <v>0</v>
      </c>
      <c r="AI89" s="206">
        <v>11.21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9.6999999999999993</v>
      </c>
      <c r="AH90" s="206">
        <v>0</v>
      </c>
      <c r="AI90" s="206">
        <v>11.21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9.6999999999999993</v>
      </c>
      <c r="AH91" s="206">
        <v>0</v>
      </c>
      <c r="AI91" s="206">
        <v>11.21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9.6999999999999993</v>
      </c>
      <c r="AH92" s="206">
        <v>0</v>
      </c>
      <c r="AI92" s="206">
        <v>11.21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9.6999999999999993</v>
      </c>
      <c r="AH93" s="206">
        <v>0</v>
      </c>
      <c r="AI93" s="206">
        <v>11.21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9.6999999999999993</v>
      </c>
      <c r="AH94" s="206">
        <v>0</v>
      </c>
      <c r="AI94" s="206">
        <v>11.21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9.6999999999999993</v>
      </c>
      <c r="AH95" s="206">
        <v>0</v>
      </c>
      <c r="AI95" s="206">
        <v>11.21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9.6999999999999993</v>
      </c>
      <c r="AH96" s="206">
        <v>0</v>
      </c>
      <c r="AI96" s="206">
        <v>11.21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9.6999999999999993</v>
      </c>
      <c r="AH97" s="206">
        <v>0</v>
      </c>
      <c r="AI97" s="206">
        <v>11.21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9.6999999999999993</v>
      </c>
      <c r="AH98" s="206">
        <v>0</v>
      </c>
      <c r="AI98" s="206">
        <v>11.21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0.23280000000000037</v>
      </c>
      <c r="AH99">
        <f t="shared" si="0"/>
        <v>0</v>
      </c>
      <c r="AI99">
        <f t="shared" si="0"/>
        <v>0.26904000000000033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2.82</v>
      </c>
      <c r="J3" s="206">
        <v>0.03</v>
      </c>
      <c r="K3" s="206">
        <v>1.3</v>
      </c>
      <c r="L3" s="206">
        <v>0.1</v>
      </c>
      <c r="M3" s="206">
        <v>0.1</v>
      </c>
      <c r="N3" s="206">
        <v>0.1</v>
      </c>
      <c r="O3" s="206">
        <v>0.12</v>
      </c>
      <c r="P3" s="206">
        <v>4.26</v>
      </c>
      <c r="Q3" s="206">
        <v>0.23</v>
      </c>
      <c r="R3" s="206">
        <v>1.1200000000000001</v>
      </c>
      <c r="S3" s="206">
        <v>0.32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1.48</v>
      </c>
      <c r="AE3" s="206">
        <v>0</v>
      </c>
      <c r="AF3" s="206">
        <v>0</v>
      </c>
      <c r="AG3" s="206">
        <v>48.48</v>
      </c>
      <c r="AH3" s="206">
        <v>0</v>
      </c>
      <c r="AI3" s="206">
        <v>56.06</v>
      </c>
      <c r="AJ3" s="206">
        <v>0</v>
      </c>
      <c r="AK3" s="206">
        <v>4.07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2.82</v>
      </c>
      <c r="J4" s="206">
        <v>0.03</v>
      </c>
      <c r="K4" s="206">
        <v>1.3</v>
      </c>
      <c r="L4" s="206">
        <v>0.1</v>
      </c>
      <c r="M4" s="206">
        <v>0.1</v>
      </c>
      <c r="N4" s="206">
        <v>0.1</v>
      </c>
      <c r="O4" s="206">
        <v>0.12</v>
      </c>
      <c r="P4" s="206">
        <v>4.26</v>
      </c>
      <c r="Q4" s="206">
        <v>0.23</v>
      </c>
      <c r="R4" s="206">
        <v>1.1200000000000001</v>
      </c>
      <c r="S4" s="206">
        <v>0.32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1.48</v>
      </c>
      <c r="AE4" s="206">
        <v>0</v>
      </c>
      <c r="AF4" s="206">
        <v>0</v>
      </c>
      <c r="AG4" s="206">
        <v>48.48</v>
      </c>
      <c r="AH4" s="206">
        <v>0</v>
      </c>
      <c r="AI4" s="206">
        <v>56.06</v>
      </c>
      <c r="AJ4" s="206">
        <v>0</v>
      </c>
      <c r="AK4" s="206">
        <v>4.07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2.82</v>
      </c>
      <c r="J5" s="206">
        <v>0.03</v>
      </c>
      <c r="K5" s="206">
        <v>1.3</v>
      </c>
      <c r="L5" s="206">
        <v>0.1</v>
      </c>
      <c r="M5" s="206">
        <v>0.1</v>
      </c>
      <c r="N5" s="206">
        <v>0.1</v>
      </c>
      <c r="O5" s="206">
        <v>0.12</v>
      </c>
      <c r="P5" s="206">
        <v>4.26</v>
      </c>
      <c r="Q5" s="206">
        <v>0.23</v>
      </c>
      <c r="R5" s="206">
        <v>0.64</v>
      </c>
      <c r="S5" s="206">
        <v>0.31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1.48</v>
      </c>
      <c r="AE5" s="206">
        <v>0</v>
      </c>
      <c r="AF5" s="206">
        <v>0</v>
      </c>
      <c r="AG5" s="206">
        <v>48.48</v>
      </c>
      <c r="AH5" s="206">
        <v>0</v>
      </c>
      <c r="AI5" s="206">
        <v>56.06</v>
      </c>
      <c r="AJ5" s="206">
        <v>0</v>
      </c>
      <c r="AK5" s="206">
        <v>4.07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2.82</v>
      </c>
      <c r="J6" s="206">
        <v>0.03</v>
      </c>
      <c r="K6" s="206">
        <v>1.3</v>
      </c>
      <c r="L6" s="206">
        <v>0.1</v>
      </c>
      <c r="M6" s="206">
        <v>0.1</v>
      </c>
      <c r="N6" s="206">
        <v>0.1</v>
      </c>
      <c r="O6" s="206">
        <v>0.12</v>
      </c>
      <c r="P6" s="206">
        <v>4.26</v>
      </c>
      <c r="Q6" s="206">
        <v>0.23</v>
      </c>
      <c r="R6" s="206">
        <v>0.64</v>
      </c>
      <c r="S6" s="206">
        <v>0.31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1.48</v>
      </c>
      <c r="AE6" s="206">
        <v>0</v>
      </c>
      <c r="AF6" s="206">
        <v>0</v>
      </c>
      <c r="AG6" s="206">
        <v>48.48</v>
      </c>
      <c r="AH6" s="206">
        <v>0</v>
      </c>
      <c r="AI6" s="206">
        <v>56.06</v>
      </c>
      <c r="AJ6" s="206">
        <v>0</v>
      </c>
      <c r="AK6" s="206">
        <v>4.07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2.82</v>
      </c>
      <c r="J7" s="206">
        <v>0.03</v>
      </c>
      <c r="K7" s="206">
        <v>1.3</v>
      </c>
      <c r="L7" s="206">
        <v>0.1</v>
      </c>
      <c r="M7" s="206">
        <v>0.1</v>
      </c>
      <c r="N7" s="206">
        <v>0.1</v>
      </c>
      <c r="O7" s="206">
        <v>0.12</v>
      </c>
      <c r="P7" s="206">
        <v>4.26</v>
      </c>
      <c r="Q7" s="206">
        <v>0.23</v>
      </c>
      <c r="R7" s="206">
        <v>0.64</v>
      </c>
      <c r="S7" s="206">
        <v>0.31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1.48</v>
      </c>
      <c r="AE7" s="206">
        <v>0</v>
      </c>
      <c r="AF7" s="206">
        <v>0</v>
      </c>
      <c r="AG7" s="206">
        <v>48.48</v>
      </c>
      <c r="AH7" s="206">
        <v>0</v>
      </c>
      <c r="AI7" s="206">
        <v>56.06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2.82</v>
      </c>
      <c r="J8" s="206">
        <v>0.03</v>
      </c>
      <c r="K8" s="206">
        <v>1.3</v>
      </c>
      <c r="L8" s="206">
        <v>0.1</v>
      </c>
      <c r="M8" s="206">
        <v>0.1</v>
      </c>
      <c r="N8" s="206">
        <v>0.1</v>
      </c>
      <c r="O8" s="206">
        <v>0.12</v>
      </c>
      <c r="P8" s="206">
        <v>4.26</v>
      </c>
      <c r="Q8" s="206">
        <v>0.23</v>
      </c>
      <c r="R8" s="206">
        <v>0.56999999999999995</v>
      </c>
      <c r="S8" s="206">
        <v>0.31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1.48</v>
      </c>
      <c r="AE8" s="206">
        <v>0</v>
      </c>
      <c r="AF8" s="206">
        <v>0</v>
      </c>
      <c r="AG8" s="206">
        <v>48.48</v>
      </c>
      <c r="AH8" s="206">
        <v>0</v>
      </c>
      <c r="AI8" s="206">
        <v>56.06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2.82</v>
      </c>
      <c r="J9" s="206">
        <v>0.03</v>
      </c>
      <c r="K9" s="206">
        <v>1.3</v>
      </c>
      <c r="L9" s="206">
        <v>0.1</v>
      </c>
      <c r="M9" s="206">
        <v>0.1</v>
      </c>
      <c r="N9" s="206">
        <v>0.1</v>
      </c>
      <c r="O9" s="206">
        <v>0.12</v>
      </c>
      <c r="P9" s="206">
        <v>4.26</v>
      </c>
      <c r="Q9" s="206">
        <v>0.23</v>
      </c>
      <c r="R9" s="206">
        <v>0.56999999999999995</v>
      </c>
      <c r="S9" s="206">
        <v>0.31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1.48</v>
      </c>
      <c r="AE9" s="206">
        <v>0</v>
      </c>
      <c r="AF9" s="206">
        <v>0</v>
      </c>
      <c r="AG9" s="206">
        <v>48.48</v>
      </c>
      <c r="AH9" s="206">
        <v>0</v>
      </c>
      <c r="AI9" s="206">
        <v>56.06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2.82</v>
      </c>
      <c r="J10" s="206">
        <v>0.03</v>
      </c>
      <c r="K10" s="206">
        <v>1.3</v>
      </c>
      <c r="L10" s="206">
        <v>0.1</v>
      </c>
      <c r="M10" s="206">
        <v>0.1</v>
      </c>
      <c r="N10" s="206">
        <v>0.1</v>
      </c>
      <c r="O10" s="206">
        <v>0.12</v>
      </c>
      <c r="P10" s="206">
        <v>4.26</v>
      </c>
      <c r="Q10" s="206">
        <v>0.21</v>
      </c>
      <c r="R10" s="206">
        <v>0.56999999999999995</v>
      </c>
      <c r="S10" s="206">
        <v>0.31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1.48</v>
      </c>
      <c r="AE10" s="206">
        <v>0</v>
      </c>
      <c r="AF10" s="206">
        <v>0</v>
      </c>
      <c r="AG10" s="206">
        <v>48.48</v>
      </c>
      <c r="AH10" s="206">
        <v>0</v>
      </c>
      <c r="AI10" s="206">
        <v>56.06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2.82</v>
      </c>
      <c r="J11" s="206">
        <v>0.03</v>
      </c>
      <c r="K11" s="206">
        <v>1.3</v>
      </c>
      <c r="L11" s="206">
        <v>0.1</v>
      </c>
      <c r="M11" s="206">
        <v>0</v>
      </c>
      <c r="N11" s="206">
        <v>0</v>
      </c>
      <c r="O11" s="206">
        <v>0.12</v>
      </c>
      <c r="P11" s="206">
        <v>4.26</v>
      </c>
      <c r="Q11" s="206">
        <v>0.19</v>
      </c>
      <c r="R11" s="206">
        <v>0.56000000000000005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1.48</v>
      </c>
      <c r="AE11" s="206">
        <v>0</v>
      </c>
      <c r="AF11" s="206">
        <v>0</v>
      </c>
      <c r="AG11" s="206">
        <v>48.48</v>
      </c>
      <c r="AH11" s="206">
        <v>0</v>
      </c>
      <c r="AI11" s="206">
        <v>56.06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2.82</v>
      </c>
      <c r="J12" s="206">
        <v>0.03</v>
      </c>
      <c r="K12" s="206">
        <v>1.3</v>
      </c>
      <c r="L12" s="206">
        <v>0.1</v>
      </c>
      <c r="M12" s="206">
        <v>0.08</v>
      </c>
      <c r="N12" s="206">
        <v>0.1</v>
      </c>
      <c r="O12" s="206">
        <v>0.12</v>
      </c>
      <c r="P12" s="206">
        <v>4.26</v>
      </c>
      <c r="Q12" s="206">
        <v>0.19</v>
      </c>
      <c r="R12" s="206">
        <v>0.56000000000000005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1.48</v>
      </c>
      <c r="AE12" s="206">
        <v>0</v>
      </c>
      <c r="AF12" s="206">
        <v>0</v>
      </c>
      <c r="AG12" s="206">
        <v>48.48</v>
      </c>
      <c r="AH12" s="206">
        <v>0</v>
      </c>
      <c r="AI12" s="206">
        <v>56.06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2.82</v>
      </c>
      <c r="J13" s="206">
        <v>0.03</v>
      </c>
      <c r="K13" s="206">
        <v>1.3</v>
      </c>
      <c r="L13" s="206">
        <v>0.1</v>
      </c>
      <c r="M13" s="206">
        <v>0.08</v>
      </c>
      <c r="N13" s="206">
        <v>0.1</v>
      </c>
      <c r="O13" s="206">
        <v>0.12</v>
      </c>
      <c r="P13" s="206">
        <v>4.26</v>
      </c>
      <c r="Q13" s="206">
        <v>0.19</v>
      </c>
      <c r="R13" s="206">
        <v>0.56999999999999995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1.48</v>
      </c>
      <c r="AE13" s="206">
        <v>0</v>
      </c>
      <c r="AF13" s="206">
        <v>0</v>
      </c>
      <c r="AG13" s="206">
        <v>48.48</v>
      </c>
      <c r="AH13" s="206">
        <v>0</v>
      </c>
      <c r="AI13" s="206">
        <v>56.06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2.82</v>
      </c>
      <c r="J14" s="206">
        <v>0.03</v>
      </c>
      <c r="K14" s="206">
        <v>1.3</v>
      </c>
      <c r="L14" s="206">
        <v>0.1</v>
      </c>
      <c r="M14" s="206">
        <v>0.08</v>
      </c>
      <c r="N14" s="206">
        <v>0.1</v>
      </c>
      <c r="O14" s="206">
        <v>0.12</v>
      </c>
      <c r="P14" s="206">
        <v>4.26</v>
      </c>
      <c r="Q14" s="206">
        <v>0.19</v>
      </c>
      <c r="R14" s="206">
        <v>0.56999999999999995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1.48</v>
      </c>
      <c r="AE14" s="206">
        <v>0</v>
      </c>
      <c r="AF14" s="206">
        <v>0</v>
      </c>
      <c r="AG14" s="206">
        <v>48.48</v>
      </c>
      <c r="AH14" s="206">
        <v>0</v>
      </c>
      <c r="AI14" s="206">
        <v>56.06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2.82</v>
      </c>
      <c r="J15" s="206">
        <v>0.03</v>
      </c>
      <c r="K15" s="206">
        <v>1.3</v>
      </c>
      <c r="L15" s="206">
        <v>0.1</v>
      </c>
      <c r="M15" s="206">
        <v>0.08</v>
      </c>
      <c r="N15" s="206">
        <v>0.1</v>
      </c>
      <c r="O15" s="206">
        <v>0.12</v>
      </c>
      <c r="P15" s="206">
        <v>4.26</v>
      </c>
      <c r="Q15" s="206">
        <v>0.19</v>
      </c>
      <c r="R15" s="206">
        <v>0.56999999999999995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1.48</v>
      </c>
      <c r="AE15" s="206">
        <v>0</v>
      </c>
      <c r="AF15" s="206">
        <v>0</v>
      </c>
      <c r="AG15" s="206">
        <v>48.48</v>
      </c>
      <c r="AH15" s="206">
        <v>0</v>
      </c>
      <c r="AI15" s="206">
        <v>56.06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2.82</v>
      </c>
      <c r="J16" s="206">
        <v>0.03</v>
      </c>
      <c r="K16" s="206">
        <v>1.3</v>
      </c>
      <c r="L16" s="206">
        <v>0.1</v>
      </c>
      <c r="M16" s="206">
        <v>0.08</v>
      </c>
      <c r="N16" s="206">
        <v>0.1</v>
      </c>
      <c r="O16" s="206">
        <v>0.12</v>
      </c>
      <c r="P16" s="206">
        <v>4.26</v>
      </c>
      <c r="Q16" s="206">
        <v>0.19</v>
      </c>
      <c r="R16" s="206">
        <v>0.56999999999999995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1.48</v>
      </c>
      <c r="AE16" s="206">
        <v>0</v>
      </c>
      <c r="AF16" s="206">
        <v>0</v>
      </c>
      <c r="AG16" s="206">
        <v>48.48</v>
      </c>
      <c r="AH16" s="206">
        <v>0</v>
      </c>
      <c r="AI16" s="206">
        <v>56.06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2.82</v>
      </c>
      <c r="J17" s="206">
        <v>0.03</v>
      </c>
      <c r="K17" s="206">
        <v>1.3</v>
      </c>
      <c r="L17" s="206">
        <v>0.1</v>
      </c>
      <c r="M17" s="206">
        <v>7.0000000000000007E-2</v>
      </c>
      <c r="N17" s="206">
        <v>0.1</v>
      </c>
      <c r="O17" s="206">
        <v>0.12</v>
      </c>
      <c r="P17" s="206">
        <v>4.26</v>
      </c>
      <c r="Q17" s="206">
        <v>0.19</v>
      </c>
      <c r="R17" s="206">
        <v>0.56999999999999995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1.48</v>
      </c>
      <c r="AE17" s="206">
        <v>0</v>
      </c>
      <c r="AF17" s="206">
        <v>0</v>
      </c>
      <c r="AG17" s="206">
        <v>48.48</v>
      </c>
      <c r="AH17" s="206">
        <v>0</v>
      </c>
      <c r="AI17" s="206">
        <v>56.06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2.82</v>
      </c>
      <c r="J18" s="206">
        <v>0.03</v>
      </c>
      <c r="K18" s="206">
        <v>1.3</v>
      </c>
      <c r="L18" s="206">
        <v>0.1</v>
      </c>
      <c r="M18" s="206">
        <v>7.0000000000000007E-2</v>
      </c>
      <c r="N18" s="206">
        <v>0.1</v>
      </c>
      <c r="O18" s="206">
        <v>0.12</v>
      </c>
      <c r="P18" s="206">
        <v>4.26</v>
      </c>
      <c r="Q18" s="206">
        <v>0.19</v>
      </c>
      <c r="R18" s="206">
        <v>0.56999999999999995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1.48</v>
      </c>
      <c r="AE18" s="206">
        <v>0</v>
      </c>
      <c r="AF18" s="206">
        <v>0</v>
      </c>
      <c r="AG18" s="206">
        <v>48.48</v>
      </c>
      <c r="AH18" s="206">
        <v>0</v>
      </c>
      <c r="AI18" s="206">
        <v>56.06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2.82</v>
      </c>
      <c r="J19" s="206">
        <v>0.03</v>
      </c>
      <c r="K19" s="206">
        <v>1.3</v>
      </c>
      <c r="L19" s="206">
        <v>0.1</v>
      </c>
      <c r="M19" s="206">
        <v>0.1</v>
      </c>
      <c r="N19" s="206">
        <v>0.1</v>
      </c>
      <c r="O19" s="206">
        <v>0.12</v>
      </c>
      <c r="P19" s="206">
        <v>4.26</v>
      </c>
      <c r="Q19" s="206">
        <v>0.19</v>
      </c>
      <c r="R19" s="206">
        <v>0.56999999999999995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1.48</v>
      </c>
      <c r="AE19" s="206">
        <v>0</v>
      </c>
      <c r="AF19" s="206">
        <v>0</v>
      </c>
      <c r="AG19" s="206">
        <v>48.48</v>
      </c>
      <c r="AH19" s="206">
        <v>0</v>
      </c>
      <c r="AI19" s="206">
        <v>56.06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2.82</v>
      </c>
      <c r="J20" s="206">
        <v>0.03</v>
      </c>
      <c r="K20" s="206">
        <v>1.3</v>
      </c>
      <c r="L20" s="206">
        <v>0.1</v>
      </c>
      <c r="M20" s="206">
        <v>0.1</v>
      </c>
      <c r="N20" s="206">
        <v>0.1</v>
      </c>
      <c r="O20" s="206">
        <v>0.12</v>
      </c>
      <c r="P20" s="206">
        <v>4.26</v>
      </c>
      <c r="Q20" s="206">
        <v>0.19</v>
      </c>
      <c r="R20" s="206">
        <v>0.57999999999999996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1.48</v>
      </c>
      <c r="AE20" s="206">
        <v>0</v>
      </c>
      <c r="AF20" s="206">
        <v>0</v>
      </c>
      <c r="AG20" s="206">
        <v>48.48</v>
      </c>
      <c r="AH20" s="206">
        <v>0</v>
      </c>
      <c r="AI20" s="206">
        <v>56.06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2.82</v>
      </c>
      <c r="J21" s="206">
        <v>0.03</v>
      </c>
      <c r="K21" s="206">
        <v>1.3</v>
      </c>
      <c r="L21" s="206">
        <v>0.1</v>
      </c>
      <c r="M21" s="206">
        <v>0.1</v>
      </c>
      <c r="N21" s="206">
        <v>0.1</v>
      </c>
      <c r="O21" s="206">
        <v>0.12</v>
      </c>
      <c r="P21" s="206">
        <v>4.26</v>
      </c>
      <c r="Q21" s="206">
        <v>0.19</v>
      </c>
      <c r="R21" s="206">
        <v>0.56000000000000005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1.48</v>
      </c>
      <c r="AE21" s="206">
        <v>0</v>
      </c>
      <c r="AF21" s="206">
        <v>0</v>
      </c>
      <c r="AG21" s="206">
        <v>48.48</v>
      </c>
      <c r="AH21" s="206">
        <v>0</v>
      </c>
      <c r="AI21" s="206">
        <v>56.06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2.82</v>
      </c>
      <c r="J22" s="206">
        <v>0.03</v>
      </c>
      <c r="K22" s="206">
        <v>1.3</v>
      </c>
      <c r="L22" s="206">
        <v>0.1</v>
      </c>
      <c r="M22" s="206">
        <v>0.1</v>
      </c>
      <c r="N22" s="206">
        <v>0.1</v>
      </c>
      <c r="O22" s="206">
        <v>0.12</v>
      </c>
      <c r="P22" s="206">
        <v>4.26</v>
      </c>
      <c r="Q22" s="206">
        <v>0.19</v>
      </c>
      <c r="R22" s="206">
        <v>0.56000000000000005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1.48</v>
      </c>
      <c r="AE22" s="206">
        <v>0</v>
      </c>
      <c r="AF22" s="206">
        <v>0</v>
      </c>
      <c r="AG22" s="206">
        <v>48.48</v>
      </c>
      <c r="AH22" s="206">
        <v>0</v>
      </c>
      <c r="AI22" s="206">
        <v>56.06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2.82</v>
      </c>
      <c r="J23" s="206">
        <v>0.03</v>
      </c>
      <c r="K23" s="206">
        <v>1.31</v>
      </c>
      <c r="L23" s="206">
        <v>0.1</v>
      </c>
      <c r="M23" s="206">
        <v>0.68</v>
      </c>
      <c r="N23" s="206">
        <v>0.34</v>
      </c>
      <c r="O23" s="206">
        <v>0.12</v>
      </c>
      <c r="P23" s="206">
        <v>4.26</v>
      </c>
      <c r="Q23" s="206">
        <v>0.19</v>
      </c>
      <c r="R23" s="206">
        <v>0.61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1.48</v>
      </c>
      <c r="AE23" s="206">
        <v>0</v>
      </c>
      <c r="AF23" s="206">
        <v>0</v>
      </c>
      <c r="AG23" s="206">
        <v>48.48</v>
      </c>
      <c r="AH23" s="206">
        <v>0</v>
      </c>
      <c r="AI23" s="206">
        <v>56.06</v>
      </c>
      <c r="AJ23" s="206">
        <v>0</v>
      </c>
      <c r="AK23" s="206">
        <v>4.59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2.82</v>
      </c>
      <c r="J24" s="206">
        <v>0.03</v>
      </c>
      <c r="K24" s="206">
        <v>1.31</v>
      </c>
      <c r="L24" s="206">
        <v>0.1</v>
      </c>
      <c r="M24" s="206">
        <v>0.25</v>
      </c>
      <c r="N24" s="206">
        <v>0.1</v>
      </c>
      <c r="O24" s="206">
        <v>0.12</v>
      </c>
      <c r="P24" s="206">
        <v>4.26</v>
      </c>
      <c r="Q24" s="206">
        <v>0.19</v>
      </c>
      <c r="R24" s="206">
        <v>1.02</v>
      </c>
      <c r="S24" s="206">
        <v>0.31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1.48</v>
      </c>
      <c r="AE24" s="206">
        <v>0</v>
      </c>
      <c r="AF24" s="206">
        <v>0</v>
      </c>
      <c r="AG24" s="206">
        <v>48.48</v>
      </c>
      <c r="AH24" s="206">
        <v>0</v>
      </c>
      <c r="AI24" s="206">
        <v>56.06</v>
      </c>
      <c r="AJ24" s="206">
        <v>0</v>
      </c>
      <c r="AK24" s="206">
        <v>4.59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2.82</v>
      </c>
      <c r="J25" s="206">
        <v>0.03</v>
      </c>
      <c r="K25" s="206">
        <v>1.31</v>
      </c>
      <c r="L25" s="206">
        <v>0.1</v>
      </c>
      <c r="M25" s="206">
        <v>0.1</v>
      </c>
      <c r="N25" s="206">
        <v>0.1</v>
      </c>
      <c r="O25" s="206">
        <v>0.12</v>
      </c>
      <c r="P25" s="206">
        <v>4.26</v>
      </c>
      <c r="Q25" s="206">
        <v>0.19</v>
      </c>
      <c r="R25" s="206">
        <v>1.02</v>
      </c>
      <c r="S25" s="206">
        <v>0.31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1.48</v>
      </c>
      <c r="AE25" s="206">
        <v>0</v>
      </c>
      <c r="AF25" s="206">
        <v>0</v>
      </c>
      <c r="AG25" s="206">
        <v>48.48</v>
      </c>
      <c r="AH25" s="206">
        <v>0</v>
      </c>
      <c r="AI25" s="206">
        <v>56.06</v>
      </c>
      <c r="AJ25" s="206">
        <v>0</v>
      </c>
      <c r="AK25" s="206">
        <v>4.59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2.82</v>
      </c>
      <c r="J26" s="206">
        <v>0.03</v>
      </c>
      <c r="K26" s="206">
        <v>1.31</v>
      </c>
      <c r="L26" s="206">
        <v>0.1</v>
      </c>
      <c r="M26" s="206">
        <v>0.1</v>
      </c>
      <c r="N26" s="206">
        <v>0.1</v>
      </c>
      <c r="O26" s="206">
        <v>0.12</v>
      </c>
      <c r="P26" s="206">
        <v>4.26</v>
      </c>
      <c r="Q26" s="206">
        <v>0.25</v>
      </c>
      <c r="R26" s="206">
        <v>1.1200000000000001</v>
      </c>
      <c r="S26" s="206">
        <v>0.48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1.48</v>
      </c>
      <c r="AE26" s="206">
        <v>0</v>
      </c>
      <c r="AF26" s="206">
        <v>0</v>
      </c>
      <c r="AG26" s="206">
        <v>48.48</v>
      </c>
      <c r="AH26" s="206">
        <v>0</v>
      </c>
      <c r="AI26" s="206">
        <v>56.06</v>
      </c>
      <c r="AJ26" s="206">
        <v>0</v>
      </c>
      <c r="AK26" s="206">
        <v>4.59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2.82</v>
      </c>
      <c r="J27" s="206">
        <v>0.03</v>
      </c>
      <c r="K27" s="206">
        <v>2.61</v>
      </c>
      <c r="L27" s="206">
        <v>0.1</v>
      </c>
      <c r="M27" s="206">
        <v>0.1</v>
      </c>
      <c r="N27" s="206">
        <v>0.1</v>
      </c>
      <c r="O27" s="206">
        <v>0.12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1.48</v>
      </c>
      <c r="AE27" s="206">
        <v>0</v>
      </c>
      <c r="AF27" s="206">
        <v>0</v>
      </c>
      <c r="AG27" s="206">
        <v>48.48</v>
      </c>
      <c r="AH27" s="206">
        <v>0</v>
      </c>
      <c r="AI27" s="206">
        <v>56.06</v>
      </c>
      <c r="AJ27" s="206">
        <v>0</v>
      </c>
      <c r="AK27" s="206">
        <v>4.59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2.82</v>
      </c>
      <c r="J28" s="206">
        <v>0.03</v>
      </c>
      <c r="K28" s="206">
        <v>2.61</v>
      </c>
      <c r="L28" s="206">
        <v>0.1</v>
      </c>
      <c r="M28" s="206">
        <v>0.1</v>
      </c>
      <c r="N28" s="206">
        <v>0.1</v>
      </c>
      <c r="O28" s="206">
        <v>0.12</v>
      </c>
      <c r="P28" s="206">
        <v>4.26</v>
      </c>
      <c r="Q28" s="206">
        <v>0.38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0.11</v>
      </c>
      <c r="AD28" s="206">
        <v>1.48</v>
      </c>
      <c r="AE28" s="206">
        <v>0</v>
      </c>
      <c r="AF28" s="206">
        <v>0</v>
      </c>
      <c r="AG28" s="206">
        <v>48.48</v>
      </c>
      <c r="AH28" s="206">
        <v>0</v>
      </c>
      <c r="AI28" s="206">
        <v>56.06</v>
      </c>
      <c r="AJ28" s="206">
        <v>0</v>
      </c>
      <c r="AK28" s="206">
        <v>4.59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2.79</v>
      </c>
      <c r="J29" s="206">
        <v>0.03</v>
      </c>
      <c r="K29" s="206">
        <v>2.61</v>
      </c>
      <c r="L29" s="206">
        <v>0.1</v>
      </c>
      <c r="M29" s="206">
        <v>0.1</v>
      </c>
      <c r="N29" s="206">
        <v>0.1</v>
      </c>
      <c r="O29" s="206">
        <v>0.12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1.48</v>
      </c>
      <c r="AE29" s="206">
        <v>0</v>
      </c>
      <c r="AF29" s="206">
        <v>0</v>
      </c>
      <c r="AG29" s="206">
        <v>48.48</v>
      </c>
      <c r="AH29" s="206">
        <v>0</v>
      </c>
      <c r="AI29" s="206">
        <v>56.06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2.79</v>
      </c>
      <c r="J30" s="206">
        <v>0.03</v>
      </c>
      <c r="K30" s="206">
        <v>2.61</v>
      </c>
      <c r="L30" s="206">
        <v>0.1</v>
      </c>
      <c r="M30" s="206">
        <v>0.1</v>
      </c>
      <c r="N30" s="206">
        <v>0.1</v>
      </c>
      <c r="O30" s="206">
        <v>0.12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1.48</v>
      </c>
      <c r="AE30" s="206">
        <v>0</v>
      </c>
      <c r="AF30" s="206">
        <v>0</v>
      </c>
      <c r="AG30" s="206">
        <v>48.48</v>
      </c>
      <c r="AH30" s="206">
        <v>0</v>
      </c>
      <c r="AI30" s="206">
        <v>56.06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2.79</v>
      </c>
      <c r="J31" s="206">
        <v>0.03</v>
      </c>
      <c r="K31" s="206">
        <v>2.61</v>
      </c>
      <c r="L31" s="206">
        <v>0.09</v>
      </c>
      <c r="M31" s="206">
        <v>0.1</v>
      </c>
      <c r="N31" s="206">
        <v>0.1</v>
      </c>
      <c r="O31" s="206">
        <v>0.12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1.48</v>
      </c>
      <c r="AE31" s="206">
        <v>0</v>
      </c>
      <c r="AF31" s="206">
        <v>0</v>
      </c>
      <c r="AG31" s="206">
        <v>48.48</v>
      </c>
      <c r="AH31" s="206">
        <v>0</v>
      </c>
      <c r="AI31" s="206">
        <v>56.06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2.79</v>
      </c>
      <c r="J32" s="206">
        <v>0.03</v>
      </c>
      <c r="K32" s="206">
        <v>2.61</v>
      </c>
      <c r="L32" s="206">
        <v>0.09</v>
      </c>
      <c r="M32" s="206">
        <v>0.1</v>
      </c>
      <c r="N32" s="206">
        <v>0.1</v>
      </c>
      <c r="O32" s="206">
        <v>0.12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1.48</v>
      </c>
      <c r="AE32" s="206">
        <v>0</v>
      </c>
      <c r="AF32" s="206">
        <v>0</v>
      </c>
      <c r="AG32" s="206">
        <v>48.48</v>
      </c>
      <c r="AH32" s="206">
        <v>0</v>
      </c>
      <c r="AI32" s="206">
        <v>56.06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2.79</v>
      </c>
      <c r="J33" s="206">
        <v>0.03</v>
      </c>
      <c r="K33" s="206">
        <v>2.61</v>
      </c>
      <c r="L33" s="206">
        <v>0.09</v>
      </c>
      <c r="M33" s="206">
        <v>0.1</v>
      </c>
      <c r="N33" s="206">
        <v>0.1</v>
      </c>
      <c r="O33" s="206">
        <v>0.12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1.48</v>
      </c>
      <c r="AE33" s="206">
        <v>0</v>
      </c>
      <c r="AF33" s="206">
        <v>0</v>
      </c>
      <c r="AG33" s="206">
        <v>48.48</v>
      </c>
      <c r="AH33" s="206">
        <v>0</v>
      </c>
      <c r="AI33" s="206">
        <v>56.06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2.79</v>
      </c>
      <c r="J34" s="206">
        <v>0.03</v>
      </c>
      <c r="K34" s="206">
        <v>2.61</v>
      </c>
      <c r="L34" s="206">
        <v>0.09</v>
      </c>
      <c r="M34" s="206">
        <v>0.1</v>
      </c>
      <c r="N34" s="206">
        <v>0.1</v>
      </c>
      <c r="O34" s="206">
        <v>0.12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1.48</v>
      </c>
      <c r="AE34" s="206">
        <v>0</v>
      </c>
      <c r="AF34" s="206">
        <v>0</v>
      </c>
      <c r="AG34" s="206">
        <v>48.48</v>
      </c>
      <c r="AH34" s="206">
        <v>0</v>
      </c>
      <c r="AI34" s="206">
        <v>56.06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2.79</v>
      </c>
      <c r="J35" s="206">
        <v>0.03</v>
      </c>
      <c r="K35" s="206">
        <v>2.61</v>
      </c>
      <c r="L35" s="206">
        <v>0.09</v>
      </c>
      <c r="M35" s="206">
        <v>0.1</v>
      </c>
      <c r="N35" s="206">
        <v>0.1</v>
      </c>
      <c r="O35" s="206">
        <v>0.12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1.48</v>
      </c>
      <c r="AE35" s="206">
        <v>0</v>
      </c>
      <c r="AF35" s="206">
        <v>0</v>
      </c>
      <c r="AG35" s="206">
        <v>48.48</v>
      </c>
      <c r="AH35" s="206">
        <v>0</v>
      </c>
      <c r="AI35" s="206">
        <v>56.06</v>
      </c>
      <c r="AJ35" s="206">
        <v>0</v>
      </c>
      <c r="AK35" s="206">
        <v>4.59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2.76</v>
      </c>
      <c r="J36" s="206">
        <v>0.03</v>
      </c>
      <c r="K36" s="206">
        <v>2.61</v>
      </c>
      <c r="L36" s="206">
        <v>0.09</v>
      </c>
      <c r="M36" s="206">
        <v>0.1</v>
      </c>
      <c r="N36" s="206">
        <v>0.1</v>
      </c>
      <c r="O36" s="206">
        <v>0.12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1.48</v>
      </c>
      <c r="AE36" s="206">
        <v>0</v>
      </c>
      <c r="AF36" s="206">
        <v>0</v>
      </c>
      <c r="AG36" s="206">
        <v>48.48</v>
      </c>
      <c r="AH36" s="206">
        <v>0</v>
      </c>
      <c r="AI36" s="206">
        <v>56.06</v>
      </c>
      <c r="AJ36" s="206">
        <v>0</v>
      </c>
      <c r="AK36" s="206">
        <v>4.59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2.76</v>
      </c>
      <c r="J37" s="206">
        <v>0.03</v>
      </c>
      <c r="K37" s="206">
        <v>2.61</v>
      </c>
      <c r="L37" s="206">
        <v>0.09</v>
      </c>
      <c r="M37" s="206">
        <v>0.1</v>
      </c>
      <c r="N37" s="206">
        <v>0.1</v>
      </c>
      <c r="O37" s="206">
        <v>0.12</v>
      </c>
      <c r="P37" s="206">
        <v>4.26</v>
      </c>
      <c r="Q37" s="206">
        <v>0.38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1.48</v>
      </c>
      <c r="AE37" s="206">
        <v>0</v>
      </c>
      <c r="AF37" s="206">
        <v>0</v>
      </c>
      <c r="AG37" s="206">
        <v>48.48</v>
      </c>
      <c r="AH37" s="206">
        <v>0</v>
      </c>
      <c r="AI37" s="206">
        <v>56.06</v>
      </c>
      <c r="AJ37" s="206">
        <v>0</v>
      </c>
      <c r="AK37" s="206">
        <v>4.59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2.76</v>
      </c>
      <c r="J38" s="206">
        <v>0.03</v>
      </c>
      <c r="K38" s="206">
        <v>2.61</v>
      </c>
      <c r="L38" s="206">
        <v>0.09</v>
      </c>
      <c r="M38" s="206">
        <v>0.1</v>
      </c>
      <c r="N38" s="206">
        <v>0.1</v>
      </c>
      <c r="O38" s="206">
        <v>0.12</v>
      </c>
      <c r="P38" s="206">
        <v>4.26</v>
      </c>
      <c r="Q38" s="206">
        <v>0.38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1.48</v>
      </c>
      <c r="AE38" s="206">
        <v>0</v>
      </c>
      <c r="AF38" s="206">
        <v>0</v>
      </c>
      <c r="AG38" s="206">
        <v>48.48</v>
      </c>
      <c r="AH38" s="206">
        <v>0</v>
      </c>
      <c r="AI38" s="206">
        <v>56.06</v>
      </c>
      <c r="AJ38" s="206">
        <v>0</v>
      </c>
      <c r="AK38" s="206">
        <v>4.59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2.76</v>
      </c>
      <c r="J39" s="206">
        <v>0.03</v>
      </c>
      <c r="K39" s="206">
        <v>2.61</v>
      </c>
      <c r="L39" s="206">
        <v>0.09</v>
      </c>
      <c r="M39" s="206">
        <v>0.1</v>
      </c>
      <c r="N39" s="206">
        <v>0.1</v>
      </c>
      <c r="O39" s="206">
        <v>0.12</v>
      </c>
      <c r="P39" s="206">
        <v>4.26</v>
      </c>
      <c r="Q39" s="206">
        <v>0.38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1.48</v>
      </c>
      <c r="AE39" s="206">
        <v>0</v>
      </c>
      <c r="AF39" s="206">
        <v>0</v>
      </c>
      <c r="AG39" s="206">
        <v>48.48</v>
      </c>
      <c r="AH39" s="206">
        <v>0</v>
      </c>
      <c r="AI39" s="206">
        <v>56.06</v>
      </c>
      <c r="AJ39" s="206">
        <v>0</v>
      </c>
      <c r="AK39" s="206">
        <v>4.59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2.76</v>
      </c>
      <c r="J40" s="206">
        <v>0.03</v>
      </c>
      <c r="K40" s="206">
        <v>2.61</v>
      </c>
      <c r="L40" s="206">
        <v>0.09</v>
      </c>
      <c r="M40" s="206">
        <v>0.1</v>
      </c>
      <c r="N40" s="206">
        <v>0.1</v>
      </c>
      <c r="O40" s="206">
        <v>0.12</v>
      </c>
      <c r="P40" s="206">
        <v>4.26</v>
      </c>
      <c r="Q40" s="206">
        <v>0.38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1.48</v>
      </c>
      <c r="AE40" s="206">
        <v>0</v>
      </c>
      <c r="AF40" s="206">
        <v>0</v>
      </c>
      <c r="AG40" s="206">
        <v>48.48</v>
      </c>
      <c r="AH40" s="206">
        <v>0</v>
      </c>
      <c r="AI40" s="206">
        <v>56.06</v>
      </c>
      <c r="AJ40" s="206">
        <v>0</v>
      </c>
      <c r="AK40" s="206">
        <v>4.59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2.76</v>
      </c>
      <c r="J41" s="206">
        <v>0.03</v>
      </c>
      <c r="K41" s="206">
        <v>2.61</v>
      </c>
      <c r="L41" s="206">
        <v>0.09</v>
      </c>
      <c r="M41" s="206">
        <v>0.1</v>
      </c>
      <c r="N41" s="206">
        <v>0.1</v>
      </c>
      <c r="O41" s="206">
        <v>0.12</v>
      </c>
      <c r="P41" s="206">
        <v>4.26</v>
      </c>
      <c r="Q41" s="206">
        <v>0.38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1.48</v>
      </c>
      <c r="AE41" s="206">
        <v>0</v>
      </c>
      <c r="AF41" s="206">
        <v>0</v>
      </c>
      <c r="AG41" s="206">
        <v>48.48</v>
      </c>
      <c r="AH41" s="206">
        <v>0</v>
      </c>
      <c r="AI41" s="206">
        <v>56.06</v>
      </c>
      <c r="AJ41" s="206">
        <v>0</v>
      </c>
      <c r="AK41" s="206">
        <v>4.07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2.76</v>
      </c>
      <c r="J42" s="206">
        <v>0.03</v>
      </c>
      <c r="K42" s="206">
        <v>2.61</v>
      </c>
      <c r="L42" s="206">
        <v>0.09</v>
      </c>
      <c r="M42" s="206">
        <v>0.1</v>
      </c>
      <c r="N42" s="206">
        <v>0.1</v>
      </c>
      <c r="O42" s="206">
        <v>0.12</v>
      </c>
      <c r="P42" s="206">
        <v>4.26</v>
      </c>
      <c r="Q42" s="206">
        <v>0.38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0.2</v>
      </c>
      <c r="AD42" s="206">
        <v>1.48</v>
      </c>
      <c r="AE42" s="206">
        <v>0</v>
      </c>
      <c r="AF42" s="206">
        <v>0</v>
      </c>
      <c r="AG42" s="206">
        <v>48.48</v>
      </c>
      <c r="AH42" s="206">
        <v>0</v>
      </c>
      <c r="AI42" s="206">
        <v>56.06</v>
      </c>
      <c r="AJ42" s="206">
        <v>0</v>
      </c>
      <c r="AK42" s="206">
        <v>4.07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2.76</v>
      </c>
      <c r="J43" s="206">
        <v>0.03</v>
      </c>
      <c r="K43" s="206">
        <v>2.61</v>
      </c>
      <c r="L43" s="206">
        <v>0.09</v>
      </c>
      <c r="M43" s="206">
        <v>0.1</v>
      </c>
      <c r="N43" s="206">
        <v>0.1</v>
      </c>
      <c r="O43" s="206">
        <v>0.12</v>
      </c>
      <c r="P43" s="206">
        <v>4.26</v>
      </c>
      <c r="Q43" s="206">
        <v>0.38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0.03</v>
      </c>
      <c r="AD43" s="206">
        <v>1.48</v>
      </c>
      <c r="AE43" s="206">
        <v>0</v>
      </c>
      <c r="AF43" s="206">
        <v>0</v>
      </c>
      <c r="AG43" s="206">
        <v>48.48</v>
      </c>
      <c r="AH43" s="206">
        <v>0</v>
      </c>
      <c r="AI43" s="206">
        <v>56.06</v>
      </c>
      <c r="AJ43" s="206">
        <v>0</v>
      </c>
      <c r="AK43" s="206">
        <v>4.07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2.76</v>
      </c>
      <c r="J44" s="206">
        <v>0.03</v>
      </c>
      <c r="K44" s="206">
        <v>2.61</v>
      </c>
      <c r="L44" s="206">
        <v>0.09</v>
      </c>
      <c r="M44" s="206">
        <v>0.1</v>
      </c>
      <c r="N44" s="206">
        <v>0.1</v>
      </c>
      <c r="O44" s="206">
        <v>0.12</v>
      </c>
      <c r="P44" s="206">
        <v>4.26</v>
      </c>
      <c r="Q44" s="206">
        <v>0.38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0.03</v>
      </c>
      <c r="AD44" s="206">
        <v>1.48</v>
      </c>
      <c r="AE44" s="206">
        <v>0</v>
      </c>
      <c r="AF44" s="206">
        <v>0</v>
      </c>
      <c r="AG44" s="206">
        <v>48.48</v>
      </c>
      <c r="AH44" s="206">
        <v>0</v>
      </c>
      <c r="AI44" s="206">
        <v>56.06</v>
      </c>
      <c r="AJ44" s="206">
        <v>0</v>
      </c>
      <c r="AK44" s="206">
        <v>4.07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2.76</v>
      </c>
      <c r="J45" s="206">
        <v>0.03</v>
      </c>
      <c r="K45" s="206">
        <v>2.61</v>
      </c>
      <c r="L45" s="206">
        <v>0.09</v>
      </c>
      <c r="M45" s="206">
        <v>0.1</v>
      </c>
      <c r="N45" s="206">
        <v>0.1</v>
      </c>
      <c r="O45" s="206">
        <v>0.12</v>
      </c>
      <c r="P45" s="206">
        <v>4.26</v>
      </c>
      <c r="Q45" s="206">
        <v>0.38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0.03</v>
      </c>
      <c r="AD45" s="206">
        <v>1.48</v>
      </c>
      <c r="AE45" s="206">
        <v>0</v>
      </c>
      <c r="AF45" s="206">
        <v>0</v>
      </c>
      <c r="AG45" s="206">
        <v>48.48</v>
      </c>
      <c r="AH45" s="206">
        <v>0</v>
      </c>
      <c r="AI45" s="206">
        <v>56.06</v>
      </c>
      <c r="AJ45" s="206">
        <v>0</v>
      </c>
      <c r="AK45" s="206">
        <v>3.66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2.76</v>
      </c>
      <c r="J46" s="206">
        <v>0.03</v>
      </c>
      <c r="K46" s="206">
        <v>2.61</v>
      </c>
      <c r="L46" s="206">
        <v>0.09</v>
      </c>
      <c r="M46" s="206">
        <v>0.1</v>
      </c>
      <c r="N46" s="206">
        <v>0.1</v>
      </c>
      <c r="O46" s="206">
        <v>0.12</v>
      </c>
      <c r="P46" s="206">
        <v>4.26</v>
      </c>
      <c r="Q46" s="206">
        <v>0.38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0.03</v>
      </c>
      <c r="AD46" s="206">
        <v>1.48</v>
      </c>
      <c r="AE46" s="206">
        <v>0</v>
      </c>
      <c r="AF46" s="206">
        <v>0</v>
      </c>
      <c r="AG46" s="206">
        <v>48.48</v>
      </c>
      <c r="AH46" s="206">
        <v>0</v>
      </c>
      <c r="AI46" s="206">
        <v>56.06</v>
      </c>
      <c r="AJ46" s="206">
        <v>0</v>
      </c>
      <c r="AK46" s="206">
        <v>3.66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2.76</v>
      </c>
      <c r="J47" s="206">
        <v>0.03</v>
      </c>
      <c r="K47" s="206">
        <v>2.61</v>
      </c>
      <c r="L47" s="206">
        <v>0.09</v>
      </c>
      <c r="M47" s="206">
        <v>0.1</v>
      </c>
      <c r="N47" s="206">
        <v>0.1</v>
      </c>
      <c r="O47" s="206">
        <v>0.12</v>
      </c>
      <c r="P47" s="206">
        <v>4.26</v>
      </c>
      <c r="Q47" s="206">
        <v>0.38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0.03</v>
      </c>
      <c r="AD47" s="206">
        <v>1.48</v>
      </c>
      <c r="AE47" s="206">
        <v>0</v>
      </c>
      <c r="AF47" s="206">
        <v>0</v>
      </c>
      <c r="AG47" s="206">
        <v>48.48</v>
      </c>
      <c r="AH47" s="206">
        <v>0</v>
      </c>
      <c r="AI47" s="206">
        <v>56.06</v>
      </c>
      <c r="AJ47" s="206">
        <v>0</v>
      </c>
      <c r="AK47" s="206">
        <v>3.66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2.76</v>
      </c>
      <c r="J48" s="206">
        <v>0.03</v>
      </c>
      <c r="K48" s="206">
        <v>2.61</v>
      </c>
      <c r="L48" s="206">
        <v>0.09</v>
      </c>
      <c r="M48" s="206">
        <v>0.1</v>
      </c>
      <c r="N48" s="206">
        <v>0.1</v>
      </c>
      <c r="O48" s="206">
        <v>0.12</v>
      </c>
      <c r="P48" s="206">
        <v>4.26</v>
      </c>
      <c r="Q48" s="206">
        <v>0.38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0.03</v>
      </c>
      <c r="AD48" s="206">
        <v>1.48</v>
      </c>
      <c r="AE48" s="206">
        <v>0</v>
      </c>
      <c r="AF48" s="206">
        <v>0</v>
      </c>
      <c r="AG48" s="206">
        <v>48.48</v>
      </c>
      <c r="AH48" s="206">
        <v>0</v>
      </c>
      <c r="AI48" s="206">
        <v>56.06</v>
      </c>
      <c r="AJ48" s="206">
        <v>0</v>
      </c>
      <c r="AK48" s="206">
        <v>3.66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2.76</v>
      </c>
      <c r="J49" s="206">
        <v>0.03</v>
      </c>
      <c r="K49" s="206">
        <v>0.51</v>
      </c>
      <c r="L49" s="206">
        <v>0.09</v>
      </c>
      <c r="M49" s="206">
        <v>0.1</v>
      </c>
      <c r="N49" s="206">
        <v>0.1</v>
      </c>
      <c r="O49" s="206">
        <v>0.12</v>
      </c>
      <c r="P49" s="206">
        <v>4.26</v>
      </c>
      <c r="Q49" s="206">
        <v>0.38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0.03</v>
      </c>
      <c r="AD49" s="206">
        <v>1.48</v>
      </c>
      <c r="AE49" s="206">
        <v>0</v>
      </c>
      <c r="AF49" s="206">
        <v>0</v>
      </c>
      <c r="AG49" s="206">
        <v>48.48</v>
      </c>
      <c r="AH49" s="206">
        <v>0</v>
      </c>
      <c r="AI49" s="206">
        <v>56.06</v>
      </c>
      <c r="AJ49" s="206">
        <v>0</v>
      </c>
      <c r="AK49" s="206">
        <v>3.66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2.79</v>
      </c>
      <c r="J50" s="206">
        <v>0.03</v>
      </c>
      <c r="K50" s="206">
        <v>2.61</v>
      </c>
      <c r="L50" s="206">
        <v>0.09</v>
      </c>
      <c r="M50" s="206">
        <v>0.1</v>
      </c>
      <c r="N50" s="206">
        <v>0.1</v>
      </c>
      <c r="O50" s="206">
        <v>0.12</v>
      </c>
      <c r="P50" s="206">
        <v>4.26</v>
      </c>
      <c r="Q50" s="206">
        <v>0.38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0.03</v>
      </c>
      <c r="AD50" s="206">
        <v>1.48</v>
      </c>
      <c r="AE50" s="206">
        <v>0</v>
      </c>
      <c r="AF50" s="206">
        <v>0</v>
      </c>
      <c r="AG50" s="206">
        <v>48.48</v>
      </c>
      <c r="AH50" s="206">
        <v>0</v>
      </c>
      <c r="AI50" s="206">
        <v>56.06</v>
      </c>
      <c r="AJ50" s="206">
        <v>0</v>
      </c>
      <c r="AK50" s="206">
        <v>3.66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2.79</v>
      </c>
      <c r="J51" s="206">
        <v>0.03</v>
      </c>
      <c r="K51" s="206">
        <v>2.61</v>
      </c>
      <c r="L51" s="206">
        <v>0.09</v>
      </c>
      <c r="M51" s="206">
        <v>0.1</v>
      </c>
      <c r="N51" s="206">
        <v>0.1</v>
      </c>
      <c r="O51" s="206">
        <v>0.12</v>
      </c>
      <c r="P51" s="206">
        <v>4.26</v>
      </c>
      <c r="Q51" s="206">
        <v>0.33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0.03</v>
      </c>
      <c r="AD51" s="206">
        <v>1.48</v>
      </c>
      <c r="AE51" s="206">
        <v>0</v>
      </c>
      <c r="AF51" s="206">
        <v>0</v>
      </c>
      <c r="AG51" s="206">
        <v>48.48</v>
      </c>
      <c r="AH51" s="206">
        <v>0</v>
      </c>
      <c r="AI51" s="206">
        <v>56.06</v>
      </c>
      <c r="AJ51" s="206">
        <v>0</v>
      </c>
      <c r="AK51" s="206">
        <v>3.66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2.79</v>
      </c>
      <c r="J52" s="206">
        <v>0.03</v>
      </c>
      <c r="K52" s="206">
        <v>2.61</v>
      </c>
      <c r="L52" s="206">
        <v>0.09</v>
      </c>
      <c r="M52" s="206">
        <v>0.1</v>
      </c>
      <c r="N52" s="206">
        <v>0.1</v>
      </c>
      <c r="O52" s="206">
        <v>0.12</v>
      </c>
      <c r="P52" s="206">
        <v>4.26</v>
      </c>
      <c r="Q52" s="206">
        <v>0.33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0.03</v>
      </c>
      <c r="AD52" s="206">
        <v>1.48</v>
      </c>
      <c r="AE52" s="206">
        <v>0</v>
      </c>
      <c r="AF52" s="206">
        <v>0</v>
      </c>
      <c r="AG52" s="206">
        <v>48.48</v>
      </c>
      <c r="AH52" s="206">
        <v>0</v>
      </c>
      <c r="AI52" s="206">
        <v>56.06</v>
      </c>
      <c r="AJ52" s="206">
        <v>0</v>
      </c>
      <c r="AK52" s="206">
        <v>3.66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2.79</v>
      </c>
      <c r="J53" s="206">
        <v>0.03</v>
      </c>
      <c r="K53" s="206">
        <v>2.61</v>
      </c>
      <c r="L53" s="206">
        <v>0.09</v>
      </c>
      <c r="M53" s="206">
        <v>0.1</v>
      </c>
      <c r="N53" s="206">
        <v>0.1</v>
      </c>
      <c r="O53" s="206">
        <v>0.12</v>
      </c>
      <c r="P53" s="206">
        <v>4.26</v>
      </c>
      <c r="Q53" s="206">
        <v>0.33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0.03</v>
      </c>
      <c r="AD53" s="206">
        <v>1.48</v>
      </c>
      <c r="AE53" s="206">
        <v>0</v>
      </c>
      <c r="AF53" s="206">
        <v>0</v>
      </c>
      <c r="AG53" s="206">
        <v>48.48</v>
      </c>
      <c r="AH53" s="206">
        <v>0</v>
      </c>
      <c r="AI53" s="206">
        <v>56.06</v>
      </c>
      <c r="AJ53" s="206">
        <v>0</v>
      </c>
      <c r="AK53" s="206">
        <v>3.66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2.79</v>
      </c>
      <c r="J54" s="206">
        <v>0.03</v>
      </c>
      <c r="K54" s="206">
        <v>2.61</v>
      </c>
      <c r="L54" s="206">
        <v>0.09</v>
      </c>
      <c r="M54" s="206">
        <v>0.1</v>
      </c>
      <c r="N54" s="206">
        <v>0.1</v>
      </c>
      <c r="O54" s="206">
        <v>0.12</v>
      </c>
      <c r="P54" s="206">
        <v>4.26</v>
      </c>
      <c r="Q54" s="206">
        <v>0.33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0.03</v>
      </c>
      <c r="AD54" s="206">
        <v>1.48</v>
      </c>
      <c r="AE54" s="206">
        <v>0</v>
      </c>
      <c r="AF54" s="206">
        <v>0</v>
      </c>
      <c r="AG54" s="206">
        <v>48.48</v>
      </c>
      <c r="AH54" s="206">
        <v>0</v>
      </c>
      <c r="AI54" s="206">
        <v>56.06</v>
      </c>
      <c r="AJ54" s="206">
        <v>0</v>
      </c>
      <c r="AK54" s="206">
        <v>3.66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2.79</v>
      </c>
      <c r="J55" s="206">
        <v>0.03</v>
      </c>
      <c r="K55" s="206">
        <v>2.61</v>
      </c>
      <c r="L55" s="206">
        <v>0.09</v>
      </c>
      <c r="M55" s="206">
        <v>0.1</v>
      </c>
      <c r="N55" s="206">
        <v>0.1</v>
      </c>
      <c r="O55" s="206">
        <v>0.12</v>
      </c>
      <c r="P55" s="206">
        <v>4.26</v>
      </c>
      <c r="Q55" s="206">
        <v>0.33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1.48</v>
      </c>
      <c r="AE55" s="206">
        <v>0</v>
      </c>
      <c r="AF55" s="206">
        <v>0</v>
      </c>
      <c r="AG55" s="206">
        <v>48.48</v>
      </c>
      <c r="AH55" s="206">
        <v>0</v>
      </c>
      <c r="AI55" s="206">
        <v>56.06</v>
      </c>
      <c r="AJ55" s="206">
        <v>0</v>
      </c>
      <c r="AK55" s="206">
        <v>3.66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2.79</v>
      </c>
      <c r="J56" s="206">
        <v>0.03</v>
      </c>
      <c r="K56" s="206">
        <v>2.61</v>
      </c>
      <c r="L56" s="206">
        <v>0.09</v>
      </c>
      <c r="M56" s="206">
        <v>0.1</v>
      </c>
      <c r="N56" s="206">
        <v>0.1</v>
      </c>
      <c r="O56" s="206">
        <v>0.12</v>
      </c>
      <c r="P56" s="206">
        <v>4.26</v>
      </c>
      <c r="Q56" s="206">
        <v>0.33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0.15</v>
      </c>
      <c r="AD56" s="206">
        <v>1.48</v>
      </c>
      <c r="AE56" s="206">
        <v>0</v>
      </c>
      <c r="AF56" s="206">
        <v>0</v>
      </c>
      <c r="AG56" s="206">
        <v>48.48</v>
      </c>
      <c r="AH56" s="206">
        <v>0</v>
      </c>
      <c r="AI56" s="206">
        <v>56.06</v>
      </c>
      <c r="AJ56" s="206">
        <v>0</v>
      </c>
      <c r="AK56" s="206">
        <v>3.66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2.79</v>
      </c>
      <c r="J57" s="206">
        <v>0.03</v>
      </c>
      <c r="K57" s="206">
        <v>2.61</v>
      </c>
      <c r="L57" s="206">
        <v>0.09</v>
      </c>
      <c r="M57" s="206">
        <v>0.1</v>
      </c>
      <c r="N57" s="206">
        <v>0.1</v>
      </c>
      <c r="O57" s="206">
        <v>0.12</v>
      </c>
      <c r="P57" s="206">
        <v>4.26</v>
      </c>
      <c r="Q57" s="206">
        <v>0.33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0.15</v>
      </c>
      <c r="AD57" s="206">
        <v>1.48</v>
      </c>
      <c r="AE57" s="206">
        <v>0</v>
      </c>
      <c r="AF57" s="206">
        <v>0</v>
      </c>
      <c r="AG57" s="206">
        <v>48.48</v>
      </c>
      <c r="AH57" s="206">
        <v>0</v>
      </c>
      <c r="AI57" s="206">
        <v>56.06</v>
      </c>
      <c r="AJ57" s="206">
        <v>0</v>
      </c>
      <c r="AK57" s="206">
        <v>3.66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2.79</v>
      </c>
      <c r="J58" s="206">
        <v>0.03</v>
      </c>
      <c r="K58" s="206">
        <v>2.61</v>
      </c>
      <c r="L58" s="206">
        <v>0.09</v>
      </c>
      <c r="M58" s="206">
        <v>0.1</v>
      </c>
      <c r="N58" s="206">
        <v>0.1</v>
      </c>
      <c r="O58" s="206">
        <v>0.12</v>
      </c>
      <c r="P58" s="206">
        <v>4.26</v>
      </c>
      <c r="Q58" s="206">
        <v>0.33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0.15</v>
      </c>
      <c r="AD58" s="206">
        <v>1.48</v>
      </c>
      <c r="AE58" s="206">
        <v>0</v>
      </c>
      <c r="AF58" s="206">
        <v>0</v>
      </c>
      <c r="AG58" s="206">
        <v>48.48</v>
      </c>
      <c r="AH58" s="206">
        <v>0</v>
      </c>
      <c r="AI58" s="206">
        <v>56.06</v>
      </c>
      <c r="AJ58" s="206">
        <v>0</v>
      </c>
      <c r="AK58" s="206">
        <v>3.66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2.79</v>
      </c>
      <c r="J59" s="206">
        <v>0.03</v>
      </c>
      <c r="K59" s="206">
        <v>1.31</v>
      </c>
      <c r="L59" s="206">
        <v>0.09</v>
      </c>
      <c r="M59" s="206">
        <v>0.1</v>
      </c>
      <c r="N59" s="206">
        <v>0.1</v>
      </c>
      <c r="O59" s="206">
        <v>0.12</v>
      </c>
      <c r="P59" s="206">
        <v>4.26</v>
      </c>
      <c r="Q59" s="206">
        <v>0.2</v>
      </c>
      <c r="R59" s="206">
        <v>1.1200000000000001</v>
      </c>
      <c r="S59" s="206">
        <v>0.4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1.48</v>
      </c>
      <c r="AE59" s="206">
        <v>0</v>
      </c>
      <c r="AF59" s="206">
        <v>0</v>
      </c>
      <c r="AG59" s="206">
        <v>48.48</v>
      </c>
      <c r="AH59" s="206">
        <v>0</v>
      </c>
      <c r="AI59" s="206">
        <v>56.06</v>
      </c>
      <c r="AJ59" s="206">
        <v>0</v>
      </c>
      <c r="AK59" s="206">
        <v>3.66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2.79</v>
      </c>
      <c r="J60" s="206">
        <v>0.03</v>
      </c>
      <c r="K60" s="206">
        <v>1.31</v>
      </c>
      <c r="L60" s="206">
        <v>0.09</v>
      </c>
      <c r="M60" s="206">
        <v>0.1</v>
      </c>
      <c r="N60" s="206">
        <v>0.1</v>
      </c>
      <c r="O60" s="206">
        <v>0.12</v>
      </c>
      <c r="P60" s="206">
        <v>4.26</v>
      </c>
      <c r="Q60" s="206">
        <v>0.2</v>
      </c>
      <c r="R60" s="206">
        <v>0.86</v>
      </c>
      <c r="S60" s="206">
        <v>0.4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1.48</v>
      </c>
      <c r="AE60" s="206">
        <v>0</v>
      </c>
      <c r="AF60" s="206">
        <v>0</v>
      </c>
      <c r="AG60" s="206">
        <v>48.48</v>
      </c>
      <c r="AH60" s="206">
        <v>0</v>
      </c>
      <c r="AI60" s="206">
        <v>56.06</v>
      </c>
      <c r="AJ60" s="206">
        <v>0</v>
      </c>
      <c r="AK60" s="206">
        <v>3.66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2.79</v>
      </c>
      <c r="J61" s="206">
        <v>0.03</v>
      </c>
      <c r="K61" s="206">
        <v>1.3</v>
      </c>
      <c r="L61" s="206">
        <v>0.05</v>
      </c>
      <c r="M61" s="206">
        <v>0.1</v>
      </c>
      <c r="N61" s="206">
        <v>0.1</v>
      </c>
      <c r="O61" s="206">
        <v>0.12</v>
      </c>
      <c r="P61" s="206">
        <v>4.26</v>
      </c>
      <c r="Q61" s="206">
        <v>0.2</v>
      </c>
      <c r="R61" s="206">
        <v>0.68</v>
      </c>
      <c r="S61" s="206">
        <v>0.37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1.48</v>
      </c>
      <c r="AE61" s="206">
        <v>0</v>
      </c>
      <c r="AF61" s="206">
        <v>0</v>
      </c>
      <c r="AG61" s="206">
        <v>48.48</v>
      </c>
      <c r="AH61" s="206">
        <v>0</v>
      </c>
      <c r="AI61" s="206">
        <v>56.06</v>
      </c>
      <c r="AJ61" s="206">
        <v>0</v>
      </c>
      <c r="AK61" s="206">
        <v>3.66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2.79</v>
      </c>
      <c r="J62" s="206">
        <v>0.03</v>
      </c>
      <c r="K62" s="206">
        <v>1.3</v>
      </c>
      <c r="L62" s="206">
        <v>0.05</v>
      </c>
      <c r="M62" s="206">
        <v>0.1</v>
      </c>
      <c r="N62" s="206">
        <v>0.1</v>
      </c>
      <c r="O62" s="206">
        <v>0.12</v>
      </c>
      <c r="P62" s="206">
        <v>4.26</v>
      </c>
      <c r="Q62" s="206">
        <v>0.2</v>
      </c>
      <c r="R62" s="206">
        <v>0.68</v>
      </c>
      <c r="S62" s="206">
        <v>0.37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1.48</v>
      </c>
      <c r="AE62" s="206">
        <v>0</v>
      </c>
      <c r="AF62" s="206">
        <v>0</v>
      </c>
      <c r="AG62" s="206">
        <v>48.48</v>
      </c>
      <c r="AH62" s="206">
        <v>0</v>
      </c>
      <c r="AI62" s="206">
        <v>56.06</v>
      </c>
      <c r="AJ62" s="206">
        <v>0</v>
      </c>
      <c r="AK62" s="206">
        <v>3.66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2.79</v>
      </c>
      <c r="J63" s="206">
        <v>0.03</v>
      </c>
      <c r="K63" s="206">
        <v>1.3</v>
      </c>
      <c r="L63" s="206">
        <v>0.05</v>
      </c>
      <c r="M63" s="206">
        <v>0.1</v>
      </c>
      <c r="N63" s="206">
        <v>0.1</v>
      </c>
      <c r="O63" s="206">
        <v>0.12</v>
      </c>
      <c r="P63" s="206">
        <v>4.26</v>
      </c>
      <c r="Q63" s="206">
        <v>0.19</v>
      </c>
      <c r="R63" s="206">
        <v>0.56000000000000005</v>
      </c>
      <c r="S63" s="206">
        <v>0.28999999999999998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1.48</v>
      </c>
      <c r="AE63" s="206">
        <v>0</v>
      </c>
      <c r="AF63" s="206">
        <v>0</v>
      </c>
      <c r="AG63" s="206">
        <v>48.48</v>
      </c>
      <c r="AH63" s="206">
        <v>0</v>
      </c>
      <c r="AI63" s="206">
        <v>56.06</v>
      </c>
      <c r="AJ63" s="206">
        <v>0</v>
      </c>
      <c r="AK63" s="206">
        <v>3.66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2.79</v>
      </c>
      <c r="J64" s="206">
        <v>0.03</v>
      </c>
      <c r="K64" s="206">
        <v>1.3</v>
      </c>
      <c r="L64" s="206">
        <v>0.05</v>
      </c>
      <c r="M64" s="206">
        <v>0.1</v>
      </c>
      <c r="N64" s="206">
        <v>0.1</v>
      </c>
      <c r="O64" s="206">
        <v>0.12</v>
      </c>
      <c r="P64" s="206">
        <v>4.26</v>
      </c>
      <c r="Q64" s="206">
        <v>0.19</v>
      </c>
      <c r="R64" s="206">
        <v>0.56000000000000005</v>
      </c>
      <c r="S64" s="206">
        <v>0.28999999999999998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1.48</v>
      </c>
      <c r="AE64" s="206">
        <v>0</v>
      </c>
      <c r="AF64" s="206">
        <v>0</v>
      </c>
      <c r="AG64" s="206">
        <v>48.48</v>
      </c>
      <c r="AH64" s="206">
        <v>0</v>
      </c>
      <c r="AI64" s="206">
        <v>56.06</v>
      </c>
      <c r="AJ64" s="206">
        <v>0</v>
      </c>
      <c r="AK64" s="206">
        <v>3.66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2.79</v>
      </c>
      <c r="J65" s="206">
        <v>0.03</v>
      </c>
      <c r="K65" s="206">
        <v>1.3</v>
      </c>
      <c r="L65" s="206">
        <v>0.05</v>
      </c>
      <c r="M65" s="206">
        <v>0.1</v>
      </c>
      <c r="N65" s="206">
        <v>0.1</v>
      </c>
      <c r="O65" s="206">
        <v>0.12</v>
      </c>
      <c r="P65" s="206">
        <v>4.26</v>
      </c>
      <c r="Q65" s="206">
        <v>0.19</v>
      </c>
      <c r="R65" s="206">
        <v>0.56000000000000005</v>
      </c>
      <c r="S65" s="206">
        <v>0.28999999999999998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1.48</v>
      </c>
      <c r="AE65" s="206">
        <v>0</v>
      </c>
      <c r="AF65" s="206">
        <v>0</v>
      </c>
      <c r="AG65" s="206">
        <v>48.48</v>
      </c>
      <c r="AH65" s="206">
        <v>0</v>
      </c>
      <c r="AI65" s="206">
        <v>56.06</v>
      </c>
      <c r="AJ65" s="206">
        <v>0</v>
      </c>
      <c r="AK65" s="206">
        <v>3.66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2.79</v>
      </c>
      <c r="J66" s="206">
        <v>0.03</v>
      </c>
      <c r="K66" s="206">
        <v>1.3</v>
      </c>
      <c r="L66" s="206">
        <v>0.05</v>
      </c>
      <c r="M66" s="206">
        <v>0.1</v>
      </c>
      <c r="N66" s="206">
        <v>0.1</v>
      </c>
      <c r="O66" s="206">
        <v>0.12</v>
      </c>
      <c r="P66" s="206">
        <v>4.26</v>
      </c>
      <c r="Q66" s="206">
        <v>0.19</v>
      </c>
      <c r="R66" s="206">
        <v>0.56000000000000005</v>
      </c>
      <c r="S66" s="206">
        <v>0.28999999999999998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1.48</v>
      </c>
      <c r="AE66" s="206">
        <v>0</v>
      </c>
      <c r="AF66" s="206">
        <v>0</v>
      </c>
      <c r="AG66" s="206">
        <v>48.48</v>
      </c>
      <c r="AH66" s="206">
        <v>0</v>
      </c>
      <c r="AI66" s="206">
        <v>56.06</v>
      </c>
      <c r="AJ66" s="206">
        <v>0</v>
      </c>
      <c r="AK66" s="206">
        <v>3.66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2.79</v>
      </c>
      <c r="J67" s="206">
        <v>0.03</v>
      </c>
      <c r="K67" s="206">
        <v>1.87</v>
      </c>
      <c r="L67" s="206">
        <v>0.05</v>
      </c>
      <c r="M67" s="206">
        <v>0.1</v>
      </c>
      <c r="N67" s="206">
        <v>0.1</v>
      </c>
      <c r="O67" s="206">
        <v>0.12</v>
      </c>
      <c r="P67" s="206">
        <v>4.26</v>
      </c>
      <c r="Q67" s="206">
        <v>0.19</v>
      </c>
      <c r="R67" s="206">
        <v>0.56000000000000005</v>
      </c>
      <c r="S67" s="206">
        <v>0.28999999999999998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1.48</v>
      </c>
      <c r="AE67" s="206">
        <v>0</v>
      </c>
      <c r="AF67" s="206">
        <v>0</v>
      </c>
      <c r="AG67" s="206">
        <v>48.48</v>
      </c>
      <c r="AH67" s="206">
        <v>0</v>
      </c>
      <c r="AI67" s="206">
        <v>56.06</v>
      </c>
      <c r="AJ67" s="206">
        <v>0</v>
      </c>
      <c r="AK67" s="206">
        <v>3.66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2.79</v>
      </c>
      <c r="J68" s="206">
        <v>0.03</v>
      </c>
      <c r="K68" s="206">
        <v>1.87</v>
      </c>
      <c r="L68" s="206">
        <v>0.05</v>
      </c>
      <c r="M68" s="206">
        <v>0.1</v>
      </c>
      <c r="N68" s="206">
        <v>0.1</v>
      </c>
      <c r="O68" s="206">
        <v>0.12</v>
      </c>
      <c r="P68" s="206">
        <v>4.26</v>
      </c>
      <c r="Q68" s="206">
        <v>0.19</v>
      </c>
      <c r="R68" s="206">
        <v>0.56000000000000005</v>
      </c>
      <c r="S68" s="206">
        <v>0.28999999999999998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1.48</v>
      </c>
      <c r="AE68" s="206">
        <v>0</v>
      </c>
      <c r="AF68" s="206">
        <v>0</v>
      </c>
      <c r="AG68" s="206">
        <v>48.48</v>
      </c>
      <c r="AH68" s="206">
        <v>0</v>
      </c>
      <c r="AI68" s="206">
        <v>56.06</v>
      </c>
      <c r="AJ68" s="206">
        <v>0</v>
      </c>
      <c r="AK68" s="206">
        <v>3.66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2.79</v>
      </c>
      <c r="J69" s="206">
        <v>0.03</v>
      </c>
      <c r="K69" s="206">
        <v>2.61</v>
      </c>
      <c r="L69" s="206">
        <v>0.09</v>
      </c>
      <c r="M69" s="206">
        <v>0.1</v>
      </c>
      <c r="N69" s="206">
        <v>0.1</v>
      </c>
      <c r="O69" s="206">
        <v>0.12</v>
      </c>
      <c r="P69" s="206">
        <v>4.26</v>
      </c>
      <c r="Q69" s="206">
        <v>0.38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1.48</v>
      </c>
      <c r="AE69" s="206">
        <v>0</v>
      </c>
      <c r="AF69" s="206">
        <v>0</v>
      </c>
      <c r="AG69" s="206">
        <v>48.48</v>
      </c>
      <c r="AH69" s="206">
        <v>0</v>
      </c>
      <c r="AI69" s="206">
        <v>56.06</v>
      </c>
      <c r="AJ69" s="206">
        <v>0</v>
      </c>
      <c r="AK69" s="206">
        <v>3.66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2.79</v>
      </c>
      <c r="J70" s="206">
        <v>0.03</v>
      </c>
      <c r="K70" s="206">
        <v>2.61</v>
      </c>
      <c r="L70" s="206">
        <v>0.09</v>
      </c>
      <c r="M70" s="206">
        <v>0.1</v>
      </c>
      <c r="N70" s="206">
        <v>0.1</v>
      </c>
      <c r="O70" s="206">
        <v>0.12</v>
      </c>
      <c r="P70" s="206">
        <v>4.26</v>
      </c>
      <c r="Q70" s="206">
        <v>0.38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1.48</v>
      </c>
      <c r="AE70" s="206">
        <v>0</v>
      </c>
      <c r="AF70" s="206">
        <v>0</v>
      </c>
      <c r="AG70" s="206">
        <v>48.48</v>
      </c>
      <c r="AH70" s="206">
        <v>0</v>
      </c>
      <c r="AI70" s="206">
        <v>56.06</v>
      </c>
      <c r="AJ70" s="206">
        <v>0</v>
      </c>
      <c r="AK70" s="206">
        <v>3.66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2.79</v>
      </c>
      <c r="J71" s="206">
        <v>0.03</v>
      </c>
      <c r="K71" s="206">
        <v>2.61</v>
      </c>
      <c r="L71" s="206">
        <v>0.09</v>
      </c>
      <c r="M71" s="206">
        <v>0.1</v>
      </c>
      <c r="N71" s="206">
        <v>0.1</v>
      </c>
      <c r="O71" s="206">
        <v>0.12</v>
      </c>
      <c r="P71" s="206">
        <v>4.26</v>
      </c>
      <c r="Q71" s="206">
        <v>0.38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0.03</v>
      </c>
      <c r="AD71" s="206">
        <v>1.48</v>
      </c>
      <c r="AE71" s="206">
        <v>0</v>
      </c>
      <c r="AF71" s="206">
        <v>0</v>
      </c>
      <c r="AG71" s="206">
        <v>48.48</v>
      </c>
      <c r="AH71" s="206">
        <v>0</v>
      </c>
      <c r="AI71" s="206">
        <v>56.06</v>
      </c>
      <c r="AJ71" s="206">
        <v>0</v>
      </c>
      <c r="AK71" s="206">
        <v>3.66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2.79</v>
      </c>
      <c r="J72" s="206">
        <v>0.03</v>
      </c>
      <c r="K72" s="206">
        <v>2.61</v>
      </c>
      <c r="L72" s="206">
        <v>0.09</v>
      </c>
      <c r="M72" s="206">
        <v>0.1</v>
      </c>
      <c r="N72" s="206">
        <v>0.1</v>
      </c>
      <c r="O72" s="206">
        <v>0.12</v>
      </c>
      <c r="P72" s="206">
        <v>4.26</v>
      </c>
      <c r="Q72" s="206">
        <v>0.38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0.03</v>
      </c>
      <c r="AD72" s="206">
        <v>1.48</v>
      </c>
      <c r="AE72" s="206">
        <v>0</v>
      </c>
      <c r="AF72" s="206">
        <v>0</v>
      </c>
      <c r="AG72" s="206">
        <v>48.48</v>
      </c>
      <c r="AH72" s="206">
        <v>0</v>
      </c>
      <c r="AI72" s="206">
        <v>56.06</v>
      </c>
      <c r="AJ72" s="206">
        <v>0</v>
      </c>
      <c r="AK72" s="206">
        <v>3.66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2.79</v>
      </c>
      <c r="J73" s="206">
        <v>0.03</v>
      </c>
      <c r="K73" s="206">
        <v>2.61</v>
      </c>
      <c r="L73" s="206">
        <v>0.09</v>
      </c>
      <c r="M73" s="206">
        <v>0.1</v>
      </c>
      <c r="N73" s="206">
        <v>0.1</v>
      </c>
      <c r="O73" s="206">
        <v>0.12</v>
      </c>
      <c r="P73" s="206">
        <v>4.26</v>
      </c>
      <c r="Q73" s="206">
        <v>0.38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0.03</v>
      </c>
      <c r="AD73" s="206">
        <v>1.48</v>
      </c>
      <c r="AE73" s="206">
        <v>0</v>
      </c>
      <c r="AF73" s="206">
        <v>0</v>
      </c>
      <c r="AG73" s="206">
        <v>48.48</v>
      </c>
      <c r="AH73" s="206">
        <v>0</v>
      </c>
      <c r="AI73" s="206">
        <v>56.06</v>
      </c>
      <c r="AJ73" s="206">
        <v>0</v>
      </c>
      <c r="AK73" s="206">
        <v>3.66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2.79</v>
      </c>
      <c r="J74" s="206">
        <v>0.03</v>
      </c>
      <c r="K74" s="206">
        <v>2.61</v>
      </c>
      <c r="L74" s="206">
        <v>0.09</v>
      </c>
      <c r="M74" s="206">
        <v>0.1</v>
      </c>
      <c r="N74" s="206">
        <v>0.1</v>
      </c>
      <c r="O74" s="206">
        <v>0.12</v>
      </c>
      <c r="P74" s="206">
        <v>4.26</v>
      </c>
      <c r="Q74" s="206">
        <v>0.38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0.03</v>
      </c>
      <c r="AD74" s="206">
        <v>1.48</v>
      </c>
      <c r="AE74" s="206">
        <v>0</v>
      </c>
      <c r="AF74" s="206">
        <v>0</v>
      </c>
      <c r="AG74" s="206">
        <v>48.48</v>
      </c>
      <c r="AH74" s="206">
        <v>0</v>
      </c>
      <c r="AI74" s="206">
        <v>56.06</v>
      </c>
      <c r="AJ74" s="206">
        <v>0</v>
      </c>
      <c r="AK74" s="206">
        <v>3.66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2.79</v>
      </c>
      <c r="J75" s="206">
        <v>0.03</v>
      </c>
      <c r="K75" s="206">
        <v>0.44</v>
      </c>
      <c r="L75" s="206">
        <v>0.09</v>
      </c>
      <c r="M75" s="206">
        <v>0.1</v>
      </c>
      <c r="N75" s="206">
        <v>0.1</v>
      </c>
      <c r="O75" s="206">
        <v>0.12</v>
      </c>
      <c r="P75" s="206">
        <v>4.26</v>
      </c>
      <c r="Q75" s="206">
        <v>0.38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0.03</v>
      </c>
      <c r="AD75" s="206">
        <v>1.48</v>
      </c>
      <c r="AE75" s="206">
        <v>0</v>
      </c>
      <c r="AF75" s="206">
        <v>0</v>
      </c>
      <c r="AG75" s="206">
        <v>48.48</v>
      </c>
      <c r="AH75" s="206">
        <v>0</v>
      </c>
      <c r="AI75" s="206">
        <v>56.06</v>
      </c>
      <c r="AJ75" s="206">
        <v>0</v>
      </c>
      <c r="AK75" s="206">
        <v>3.66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2.79</v>
      </c>
      <c r="J76" s="206">
        <v>0.03</v>
      </c>
      <c r="K76" s="206">
        <v>2.61</v>
      </c>
      <c r="L76" s="206">
        <v>0.09</v>
      </c>
      <c r="M76" s="206">
        <v>0.1</v>
      </c>
      <c r="N76" s="206">
        <v>0.1</v>
      </c>
      <c r="O76" s="206">
        <v>0.12</v>
      </c>
      <c r="P76" s="206">
        <v>4.26</v>
      </c>
      <c r="Q76" s="206">
        <v>0.38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0.03</v>
      </c>
      <c r="AD76" s="206">
        <v>1.48</v>
      </c>
      <c r="AE76" s="206">
        <v>0</v>
      </c>
      <c r="AF76" s="206">
        <v>0</v>
      </c>
      <c r="AG76" s="206">
        <v>48.48</v>
      </c>
      <c r="AH76" s="206">
        <v>0</v>
      </c>
      <c r="AI76" s="206">
        <v>56.06</v>
      </c>
      <c r="AJ76" s="206">
        <v>0</v>
      </c>
      <c r="AK76" s="206">
        <v>4.24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2.79</v>
      </c>
      <c r="J77" s="206">
        <v>0.03</v>
      </c>
      <c r="K77" s="206">
        <v>2.61</v>
      </c>
      <c r="L77" s="206">
        <v>0.09</v>
      </c>
      <c r="M77" s="206">
        <v>0.1</v>
      </c>
      <c r="N77" s="206">
        <v>0.1</v>
      </c>
      <c r="O77" s="206">
        <v>0.12</v>
      </c>
      <c r="P77" s="206">
        <v>4.26</v>
      </c>
      <c r="Q77" s="206">
        <v>0.38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0.03</v>
      </c>
      <c r="AD77" s="206">
        <v>1.48</v>
      </c>
      <c r="AE77" s="206">
        <v>0</v>
      </c>
      <c r="AF77" s="206">
        <v>0</v>
      </c>
      <c r="AG77" s="206">
        <v>48.48</v>
      </c>
      <c r="AH77" s="206">
        <v>0</v>
      </c>
      <c r="AI77" s="206">
        <v>56.06</v>
      </c>
      <c r="AJ77" s="206">
        <v>0</v>
      </c>
      <c r="AK77" s="206">
        <v>4.24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2.79</v>
      </c>
      <c r="J78" s="206">
        <v>0.03</v>
      </c>
      <c r="K78" s="206">
        <v>2.61</v>
      </c>
      <c r="L78" s="206">
        <v>0.09</v>
      </c>
      <c r="M78" s="206">
        <v>0.1</v>
      </c>
      <c r="N78" s="206">
        <v>0.1</v>
      </c>
      <c r="O78" s="206">
        <v>0.12</v>
      </c>
      <c r="P78" s="206">
        <v>4.26</v>
      </c>
      <c r="Q78" s="206">
        <v>0.38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0.03</v>
      </c>
      <c r="AD78" s="206">
        <v>1.48</v>
      </c>
      <c r="AE78" s="206">
        <v>0</v>
      </c>
      <c r="AF78" s="206">
        <v>0</v>
      </c>
      <c r="AG78" s="206">
        <v>48.48</v>
      </c>
      <c r="AH78" s="206">
        <v>0</v>
      </c>
      <c r="AI78" s="206">
        <v>56.06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2.79</v>
      </c>
      <c r="J79" s="206">
        <v>0.03</v>
      </c>
      <c r="K79" s="206">
        <v>2.61</v>
      </c>
      <c r="L79" s="206">
        <v>0.09</v>
      </c>
      <c r="M79" s="206">
        <v>0.1</v>
      </c>
      <c r="N79" s="206">
        <v>0.1</v>
      </c>
      <c r="O79" s="206">
        <v>0.12</v>
      </c>
      <c r="P79" s="206">
        <v>4.26</v>
      </c>
      <c r="Q79" s="206">
        <v>0.38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0.03</v>
      </c>
      <c r="AD79" s="206">
        <v>1.48</v>
      </c>
      <c r="AE79" s="206">
        <v>0</v>
      </c>
      <c r="AF79" s="206">
        <v>0</v>
      </c>
      <c r="AG79" s="206">
        <v>48.48</v>
      </c>
      <c r="AH79" s="206">
        <v>0</v>
      </c>
      <c r="AI79" s="206">
        <v>56.06</v>
      </c>
      <c r="AJ79" s="206">
        <v>0</v>
      </c>
      <c r="AK79" s="206">
        <v>4.24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2.79</v>
      </c>
      <c r="J80" s="206">
        <v>0.03</v>
      </c>
      <c r="K80" s="206">
        <v>2.61</v>
      </c>
      <c r="L80" s="206">
        <v>0.09</v>
      </c>
      <c r="M80" s="206">
        <v>0.1</v>
      </c>
      <c r="N80" s="206">
        <v>0.1</v>
      </c>
      <c r="O80" s="206">
        <v>0.12</v>
      </c>
      <c r="P80" s="206">
        <v>4.26</v>
      </c>
      <c r="Q80" s="206">
        <v>0.38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0.03</v>
      </c>
      <c r="AD80" s="206">
        <v>1.48</v>
      </c>
      <c r="AE80" s="206">
        <v>0</v>
      </c>
      <c r="AF80" s="206">
        <v>0</v>
      </c>
      <c r="AG80" s="206">
        <v>48.48</v>
      </c>
      <c r="AH80" s="206">
        <v>0</v>
      </c>
      <c r="AI80" s="206">
        <v>56.06</v>
      </c>
      <c r="AJ80" s="206">
        <v>0</v>
      </c>
      <c r="AK80" s="206">
        <v>3.66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2.79</v>
      </c>
      <c r="J81" s="206">
        <v>0.03</v>
      </c>
      <c r="K81" s="206">
        <v>2.61</v>
      </c>
      <c r="L81" s="206">
        <v>0.09</v>
      </c>
      <c r="M81" s="206">
        <v>0.1</v>
      </c>
      <c r="N81" s="206">
        <v>0.1</v>
      </c>
      <c r="O81" s="206">
        <v>0.12</v>
      </c>
      <c r="P81" s="206">
        <v>4.26</v>
      </c>
      <c r="Q81" s="206">
        <v>0.38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0.03</v>
      </c>
      <c r="AD81" s="206">
        <v>1.48</v>
      </c>
      <c r="AE81" s="206">
        <v>0</v>
      </c>
      <c r="AF81" s="206">
        <v>0</v>
      </c>
      <c r="AG81" s="206">
        <v>48.48</v>
      </c>
      <c r="AH81" s="206">
        <v>0</v>
      </c>
      <c r="AI81" s="206">
        <v>56.06</v>
      </c>
      <c r="AJ81" s="206">
        <v>0</v>
      </c>
      <c r="AK81" s="206">
        <v>3.66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2.79</v>
      </c>
      <c r="J82" s="206">
        <v>0.03</v>
      </c>
      <c r="K82" s="206">
        <v>2.61</v>
      </c>
      <c r="L82" s="206">
        <v>0.09</v>
      </c>
      <c r="M82" s="206">
        <v>0.1</v>
      </c>
      <c r="N82" s="206">
        <v>0.1</v>
      </c>
      <c r="O82" s="206">
        <v>0.12</v>
      </c>
      <c r="P82" s="206">
        <v>4.26</v>
      </c>
      <c r="Q82" s="206">
        <v>0.38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0.03</v>
      </c>
      <c r="AD82" s="206">
        <v>1.48</v>
      </c>
      <c r="AE82" s="206">
        <v>0</v>
      </c>
      <c r="AF82" s="206">
        <v>0</v>
      </c>
      <c r="AG82" s="206">
        <v>48.48</v>
      </c>
      <c r="AH82" s="206">
        <v>0</v>
      </c>
      <c r="AI82" s="206">
        <v>56.06</v>
      </c>
      <c r="AJ82" s="206">
        <v>0</v>
      </c>
      <c r="AK82" s="206">
        <v>3.66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2.82</v>
      </c>
      <c r="J83" s="206">
        <v>0.03</v>
      </c>
      <c r="K83" s="206">
        <v>2.61</v>
      </c>
      <c r="L83" s="206">
        <v>0.05</v>
      </c>
      <c r="M83" s="206">
        <v>0.1</v>
      </c>
      <c r="N83" s="206">
        <v>0.1</v>
      </c>
      <c r="O83" s="206">
        <v>0.12</v>
      </c>
      <c r="P83" s="206">
        <v>4.26</v>
      </c>
      <c r="Q83" s="206">
        <v>0.38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0.2</v>
      </c>
      <c r="AD83" s="206">
        <v>1.48</v>
      </c>
      <c r="AE83" s="206">
        <v>0</v>
      </c>
      <c r="AF83" s="206">
        <v>0</v>
      </c>
      <c r="AG83" s="206">
        <v>48.48</v>
      </c>
      <c r="AH83" s="206">
        <v>0</v>
      </c>
      <c r="AI83" s="206">
        <v>56.06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2.82</v>
      </c>
      <c r="J84" s="206">
        <v>0.03</v>
      </c>
      <c r="K84" s="206">
        <v>2.61</v>
      </c>
      <c r="L84" s="206">
        <v>0.09</v>
      </c>
      <c r="M84" s="206">
        <v>0.1</v>
      </c>
      <c r="N84" s="206">
        <v>0.1</v>
      </c>
      <c r="O84" s="206">
        <v>0.12</v>
      </c>
      <c r="P84" s="206">
        <v>4.26</v>
      </c>
      <c r="Q84" s="206">
        <v>0.38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0.2</v>
      </c>
      <c r="AD84" s="206">
        <v>1.48</v>
      </c>
      <c r="AE84" s="206">
        <v>0</v>
      </c>
      <c r="AF84" s="206">
        <v>0</v>
      </c>
      <c r="AG84" s="206">
        <v>48.48</v>
      </c>
      <c r="AH84" s="206">
        <v>0</v>
      </c>
      <c r="AI84" s="206">
        <v>56.06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2.82</v>
      </c>
      <c r="J85" s="206">
        <v>0.03</v>
      </c>
      <c r="K85" s="206">
        <v>2.61</v>
      </c>
      <c r="L85" s="206">
        <v>0.09</v>
      </c>
      <c r="M85" s="206">
        <v>0.1</v>
      </c>
      <c r="N85" s="206">
        <v>0.1</v>
      </c>
      <c r="O85" s="206">
        <v>0.12</v>
      </c>
      <c r="P85" s="206">
        <v>4.26</v>
      </c>
      <c r="Q85" s="206">
        <v>0.38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0.03</v>
      </c>
      <c r="AD85" s="206">
        <v>1.48</v>
      </c>
      <c r="AE85" s="206">
        <v>0</v>
      </c>
      <c r="AF85" s="206">
        <v>0</v>
      </c>
      <c r="AG85" s="206">
        <v>48.48</v>
      </c>
      <c r="AH85" s="206">
        <v>0</v>
      </c>
      <c r="AI85" s="206">
        <v>56.06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2.82</v>
      </c>
      <c r="J86" s="206">
        <v>0.03</v>
      </c>
      <c r="K86" s="206">
        <v>2.61</v>
      </c>
      <c r="L86" s="206">
        <v>0.09</v>
      </c>
      <c r="M86" s="206">
        <v>0.1</v>
      </c>
      <c r="N86" s="206">
        <v>0.1</v>
      </c>
      <c r="O86" s="206">
        <v>0.12</v>
      </c>
      <c r="P86" s="206">
        <v>4.26</v>
      </c>
      <c r="Q86" s="206">
        <v>0.38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0.03</v>
      </c>
      <c r="AD86" s="206">
        <v>1.48</v>
      </c>
      <c r="AE86" s="206">
        <v>0</v>
      </c>
      <c r="AF86" s="206">
        <v>0</v>
      </c>
      <c r="AG86" s="206">
        <v>48.48</v>
      </c>
      <c r="AH86" s="206">
        <v>0</v>
      </c>
      <c r="AI86" s="206">
        <v>56.06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2.82</v>
      </c>
      <c r="J87" s="206">
        <v>0.03</v>
      </c>
      <c r="K87" s="206">
        <v>2.61</v>
      </c>
      <c r="L87" s="206">
        <v>0.09</v>
      </c>
      <c r="M87" s="206">
        <v>0.1</v>
      </c>
      <c r="N87" s="206">
        <v>0.1</v>
      </c>
      <c r="O87" s="206">
        <v>0.12</v>
      </c>
      <c r="P87" s="206">
        <v>4.26</v>
      </c>
      <c r="Q87" s="206">
        <v>0.38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1.48</v>
      </c>
      <c r="AE87" s="206">
        <v>0</v>
      </c>
      <c r="AF87" s="206">
        <v>0</v>
      </c>
      <c r="AG87" s="206">
        <v>48.48</v>
      </c>
      <c r="AH87" s="206">
        <v>0</v>
      </c>
      <c r="AI87" s="206">
        <v>56.06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2.82</v>
      </c>
      <c r="J88" s="206">
        <v>0.03</v>
      </c>
      <c r="K88" s="206">
        <v>2.61</v>
      </c>
      <c r="L88" s="206">
        <v>0.09</v>
      </c>
      <c r="M88" s="206">
        <v>0.1</v>
      </c>
      <c r="N88" s="206">
        <v>0.1</v>
      </c>
      <c r="O88" s="206">
        <v>0.12</v>
      </c>
      <c r="P88" s="206">
        <v>4.26</v>
      </c>
      <c r="Q88" s="206">
        <v>0.38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1.48</v>
      </c>
      <c r="AE88" s="206">
        <v>0</v>
      </c>
      <c r="AF88" s="206">
        <v>0</v>
      </c>
      <c r="AG88" s="206">
        <v>48.48</v>
      </c>
      <c r="AH88" s="206">
        <v>0</v>
      </c>
      <c r="AI88" s="206">
        <v>56.06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2.82</v>
      </c>
      <c r="J89" s="206">
        <v>0.03</v>
      </c>
      <c r="K89" s="206">
        <v>2.61</v>
      </c>
      <c r="L89" s="206">
        <v>0.09</v>
      </c>
      <c r="M89" s="206">
        <v>0.1</v>
      </c>
      <c r="N89" s="206">
        <v>0.1</v>
      </c>
      <c r="O89" s="206">
        <v>0.12</v>
      </c>
      <c r="P89" s="206">
        <v>4.26</v>
      </c>
      <c r="Q89" s="206">
        <v>0.38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1.48</v>
      </c>
      <c r="AE89" s="206">
        <v>0</v>
      </c>
      <c r="AF89" s="206">
        <v>0</v>
      </c>
      <c r="AG89" s="206">
        <v>48.48</v>
      </c>
      <c r="AH89" s="206">
        <v>0</v>
      </c>
      <c r="AI89" s="206">
        <v>56.06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2.82</v>
      </c>
      <c r="J90" s="206">
        <v>0.03</v>
      </c>
      <c r="K90" s="206">
        <v>2.61</v>
      </c>
      <c r="L90" s="206">
        <v>0.09</v>
      </c>
      <c r="M90" s="206">
        <v>0.1</v>
      </c>
      <c r="N90" s="206">
        <v>0.1</v>
      </c>
      <c r="O90" s="206">
        <v>0.12</v>
      </c>
      <c r="P90" s="206">
        <v>4.26</v>
      </c>
      <c r="Q90" s="206">
        <v>0.38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1.48</v>
      </c>
      <c r="AE90" s="206">
        <v>0</v>
      </c>
      <c r="AF90" s="206">
        <v>0</v>
      </c>
      <c r="AG90" s="206">
        <v>48.48</v>
      </c>
      <c r="AH90" s="206">
        <v>0</v>
      </c>
      <c r="AI90" s="206">
        <v>56.06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2.82</v>
      </c>
      <c r="J91" s="206">
        <v>0.03</v>
      </c>
      <c r="K91" s="206">
        <v>2.61</v>
      </c>
      <c r="L91" s="206">
        <v>0.09</v>
      </c>
      <c r="M91" s="206">
        <v>0.1</v>
      </c>
      <c r="N91" s="206">
        <v>0.1</v>
      </c>
      <c r="O91" s="206">
        <v>0.12</v>
      </c>
      <c r="P91" s="206">
        <v>4.26</v>
      </c>
      <c r="Q91" s="206">
        <v>0.34</v>
      </c>
      <c r="R91" s="206">
        <v>1.1200000000000001</v>
      </c>
      <c r="S91" s="206">
        <v>0.57999999999999996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1.48</v>
      </c>
      <c r="AE91" s="206">
        <v>0</v>
      </c>
      <c r="AF91" s="206">
        <v>0</v>
      </c>
      <c r="AG91" s="206">
        <v>48.48</v>
      </c>
      <c r="AH91" s="206">
        <v>0</v>
      </c>
      <c r="AI91" s="206">
        <v>56.06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2.82</v>
      </c>
      <c r="J92" s="206">
        <v>0.03</v>
      </c>
      <c r="K92" s="206">
        <v>2.61</v>
      </c>
      <c r="L92" s="206">
        <v>0.09</v>
      </c>
      <c r="M92" s="206">
        <v>0.1</v>
      </c>
      <c r="N92" s="206">
        <v>0.1</v>
      </c>
      <c r="O92" s="206">
        <v>0.12</v>
      </c>
      <c r="P92" s="206">
        <v>4.26</v>
      </c>
      <c r="Q92" s="206">
        <v>0.34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1.48</v>
      </c>
      <c r="AE92" s="206">
        <v>0</v>
      </c>
      <c r="AF92" s="206">
        <v>0</v>
      </c>
      <c r="AG92" s="206">
        <v>48.48</v>
      </c>
      <c r="AH92" s="206">
        <v>0</v>
      </c>
      <c r="AI92" s="206">
        <v>56.06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2.82</v>
      </c>
      <c r="J93" s="206">
        <v>0.03</v>
      </c>
      <c r="K93" s="206">
        <v>2.61</v>
      </c>
      <c r="L93" s="206">
        <v>0.09</v>
      </c>
      <c r="M93" s="206">
        <v>0.1</v>
      </c>
      <c r="N93" s="206">
        <v>0.1</v>
      </c>
      <c r="O93" s="206">
        <v>0.12</v>
      </c>
      <c r="P93" s="206">
        <v>4.26</v>
      </c>
      <c r="Q93" s="206">
        <v>0.34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1.48</v>
      </c>
      <c r="AE93" s="206">
        <v>0</v>
      </c>
      <c r="AF93" s="206">
        <v>0</v>
      </c>
      <c r="AG93" s="206">
        <v>48.48</v>
      </c>
      <c r="AH93" s="206">
        <v>0</v>
      </c>
      <c r="AI93" s="206">
        <v>56.06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2.82</v>
      </c>
      <c r="J94" s="206">
        <v>0.03</v>
      </c>
      <c r="K94" s="206">
        <v>1.3</v>
      </c>
      <c r="L94" s="206">
        <v>0.09</v>
      </c>
      <c r="M94" s="206">
        <v>0.1</v>
      </c>
      <c r="N94" s="206">
        <v>0.1</v>
      </c>
      <c r="O94" s="206">
        <v>0.12</v>
      </c>
      <c r="P94" s="206">
        <v>4.26</v>
      </c>
      <c r="Q94" s="206">
        <v>0.19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1.48</v>
      </c>
      <c r="AE94" s="206">
        <v>0</v>
      </c>
      <c r="AF94" s="206">
        <v>0</v>
      </c>
      <c r="AG94" s="206">
        <v>48.48</v>
      </c>
      <c r="AH94" s="206">
        <v>0</v>
      </c>
      <c r="AI94" s="206">
        <v>56.06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2.82</v>
      </c>
      <c r="J95" s="206">
        <v>0.03</v>
      </c>
      <c r="K95" s="206">
        <v>1.65</v>
      </c>
      <c r="L95" s="206">
        <v>0</v>
      </c>
      <c r="M95" s="206">
        <v>0.1</v>
      </c>
      <c r="N95" s="206">
        <v>0.1</v>
      </c>
      <c r="O95" s="206">
        <v>0.12</v>
      </c>
      <c r="P95" s="206">
        <v>4.26</v>
      </c>
      <c r="Q95" s="206">
        <v>0.19</v>
      </c>
      <c r="R95" s="206">
        <v>0.59</v>
      </c>
      <c r="S95" s="206">
        <v>0.31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1.48</v>
      </c>
      <c r="AE95" s="206">
        <v>0</v>
      </c>
      <c r="AF95" s="206">
        <v>0</v>
      </c>
      <c r="AG95" s="206">
        <v>48.48</v>
      </c>
      <c r="AH95" s="206">
        <v>0</v>
      </c>
      <c r="AI95" s="206">
        <v>56.06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2.82</v>
      </c>
      <c r="J96" s="206">
        <v>0.03</v>
      </c>
      <c r="K96" s="206">
        <v>1.65</v>
      </c>
      <c r="L96" s="206">
        <v>0</v>
      </c>
      <c r="M96" s="206">
        <v>0.1</v>
      </c>
      <c r="N96" s="206">
        <v>0.1</v>
      </c>
      <c r="O96" s="206">
        <v>0.12</v>
      </c>
      <c r="P96" s="206">
        <v>4.26</v>
      </c>
      <c r="Q96" s="206">
        <v>0.19</v>
      </c>
      <c r="R96" s="206">
        <v>0.59</v>
      </c>
      <c r="S96" s="206">
        <v>0.32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1.48</v>
      </c>
      <c r="AE96" s="206">
        <v>0</v>
      </c>
      <c r="AF96" s="206">
        <v>0</v>
      </c>
      <c r="AG96" s="206">
        <v>48.48</v>
      </c>
      <c r="AH96" s="206">
        <v>0</v>
      </c>
      <c r="AI96" s="206">
        <v>56.06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2.82</v>
      </c>
      <c r="J97" s="206">
        <v>0.03</v>
      </c>
      <c r="K97" s="206">
        <v>1.65</v>
      </c>
      <c r="L97" s="206">
        <v>0</v>
      </c>
      <c r="M97" s="206">
        <v>0.1</v>
      </c>
      <c r="N97" s="206">
        <v>0.1</v>
      </c>
      <c r="O97" s="206">
        <v>0.12</v>
      </c>
      <c r="P97" s="206">
        <v>4.26</v>
      </c>
      <c r="Q97" s="206">
        <v>0.19</v>
      </c>
      <c r="R97" s="206">
        <v>0.59</v>
      </c>
      <c r="S97" s="206">
        <v>0.3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1.48</v>
      </c>
      <c r="AE97" s="206">
        <v>0</v>
      </c>
      <c r="AF97" s="206">
        <v>0</v>
      </c>
      <c r="AG97" s="206">
        <v>48.48</v>
      </c>
      <c r="AH97" s="206">
        <v>0</v>
      </c>
      <c r="AI97" s="206">
        <v>56.06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2.82</v>
      </c>
      <c r="J98" s="206">
        <v>0.03</v>
      </c>
      <c r="K98" s="206">
        <v>1.65</v>
      </c>
      <c r="L98" s="206">
        <v>0</v>
      </c>
      <c r="M98" s="206">
        <v>0.1</v>
      </c>
      <c r="N98" s="206">
        <v>0.1</v>
      </c>
      <c r="O98" s="206">
        <v>0.12</v>
      </c>
      <c r="P98" s="206">
        <v>4.26</v>
      </c>
      <c r="Q98" s="206">
        <v>0.19</v>
      </c>
      <c r="R98" s="206">
        <v>0.59</v>
      </c>
      <c r="S98" s="206">
        <v>0.3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1.48</v>
      </c>
      <c r="AE98" s="206">
        <v>0</v>
      </c>
      <c r="AF98" s="206">
        <v>0</v>
      </c>
      <c r="AG98" s="206">
        <v>48.48</v>
      </c>
      <c r="AH98" s="206">
        <v>0</v>
      </c>
      <c r="AI98" s="206">
        <v>56.06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6.7169999999999924E-2</v>
      </c>
      <c r="J99">
        <f t="shared" si="0"/>
        <v>7.1999999999999896E-4</v>
      </c>
      <c r="K99">
        <f t="shared" si="0"/>
        <v>4.9450000000000091E-2</v>
      </c>
      <c r="L99">
        <f t="shared" si="0"/>
        <v>2.049999999999998E-3</v>
      </c>
      <c r="M99">
        <f t="shared" si="0"/>
        <v>2.517499999999995E-3</v>
      </c>
      <c r="N99">
        <f t="shared" si="0"/>
        <v>2.4349999999999958E-3</v>
      </c>
      <c r="O99">
        <f t="shared" si="0"/>
        <v>2.8799999999999958E-3</v>
      </c>
      <c r="P99">
        <f t="shared" si="0"/>
        <v>0.10223999999999987</v>
      </c>
      <c r="Q99">
        <f t="shared" si="0"/>
        <v>7.2374999999999991E-3</v>
      </c>
      <c r="R99">
        <f t="shared" si="0"/>
        <v>2.261750000000002E-2</v>
      </c>
      <c r="S99">
        <f t="shared" si="0"/>
        <v>1.141749999999998E-2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4.8500000000000013E-4</v>
      </c>
      <c r="AD99">
        <f t="shared" si="0"/>
        <v>3.5520000000000003E-2</v>
      </c>
      <c r="AE99">
        <f t="shared" si="0"/>
        <v>0</v>
      </c>
      <c r="AF99">
        <f t="shared" si="0"/>
        <v>0</v>
      </c>
      <c r="AG99">
        <f t="shared" si="0"/>
        <v>1.163519999999999</v>
      </c>
      <c r="AH99">
        <f t="shared" si="0"/>
        <v>0</v>
      </c>
      <c r="AI99">
        <f t="shared" si="0"/>
        <v>1.3454400000000015</v>
      </c>
      <c r="AJ99">
        <f t="shared" si="0"/>
        <v>0</v>
      </c>
      <c r="AK99">
        <f t="shared" si="0"/>
        <v>9.4860000000000166E-2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29.65</v>
      </c>
      <c r="J3" s="206">
        <v>0.34</v>
      </c>
      <c r="K3" s="206">
        <v>4.66</v>
      </c>
      <c r="L3" s="206">
        <v>282.44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3.99</v>
      </c>
      <c r="R3" s="206">
        <v>9.93</v>
      </c>
      <c r="S3" s="206">
        <v>4.38</v>
      </c>
      <c r="T3" s="206">
        <v>0.56000000000000005</v>
      </c>
      <c r="U3" s="206">
        <v>0.72</v>
      </c>
      <c r="V3" s="206">
        <v>5.57</v>
      </c>
      <c r="W3" s="206">
        <v>10.02</v>
      </c>
      <c r="X3" s="206">
        <v>36.64</v>
      </c>
      <c r="Y3" s="206">
        <v>0</v>
      </c>
      <c r="Z3" s="206">
        <v>40.53</v>
      </c>
      <c r="AA3" s="206">
        <v>15.92</v>
      </c>
      <c r="AB3" s="206">
        <v>0</v>
      </c>
      <c r="AC3" s="206">
        <v>0.46</v>
      </c>
      <c r="AD3" s="206">
        <v>8.9</v>
      </c>
      <c r="AE3" s="206">
        <v>0</v>
      </c>
      <c r="AF3" s="206">
        <v>0</v>
      </c>
      <c r="AG3" s="206">
        <v>30.85</v>
      </c>
      <c r="AH3" s="206">
        <v>0</v>
      </c>
      <c r="AI3" s="206">
        <v>35.67</v>
      </c>
      <c r="AJ3" s="206">
        <v>0</v>
      </c>
      <c r="AK3" s="206">
        <v>12.13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29.65</v>
      </c>
      <c r="J4" s="206">
        <v>0.34</v>
      </c>
      <c r="K4" s="206">
        <v>4.66</v>
      </c>
      <c r="L4" s="206">
        <v>282.44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3.99</v>
      </c>
      <c r="R4" s="206">
        <v>9.93</v>
      </c>
      <c r="S4" s="206">
        <v>4.38</v>
      </c>
      <c r="T4" s="206">
        <v>0.56000000000000005</v>
      </c>
      <c r="U4" s="206">
        <v>0.72</v>
      </c>
      <c r="V4" s="206">
        <v>5.57</v>
      </c>
      <c r="W4" s="206">
        <v>10.02</v>
      </c>
      <c r="X4" s="206">
        <v>36.64</v>
      </c>
      <c r="Y4" s="206">
        <v>0</v>
      </c>
      <c r="Z4" s="206">
        <v>40.53</v>
      </c>
      <c r="AA4" s="206">
        <v>15.92</v>
      </c>
      <c r="AB4" s="206">
        <v>0</v>
      </c>
      <c r="AC4" s="206">
        <v>0.46</v>
      </c>
      <c r="AD4" s="206">
        <v>8.9</v>
      </c>
      <c r="AE4" s="206">
        <v>0</v>
      </c>
      <c r="AF4" s="206">
        <v>0</v>
      </c>
      <c r="AG4" s="206">
        <v>30.85</v>
      </c>
      <c r="AH4" s="206">
        <v>0</v>
      </c>
      <c r="AI4" s="206">
        <v>35.67</v>
      </c>
      <c r="AJ4" s="206">
        <v>0</v>
      </c>
      <c r="AK4" s="206">
        <v>12.13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29.65</v>
      </c>
      <c r="J5" s="206">
        <v>0.34</v>
      </c>
      <c r="K5" s="206">
        <v>4.66</v>
      </c>
      <c r="L5" s="206">
        <v>282.44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3.99</v>
      </c>
      <c r="R5" s="206">
        <v>7.25</v>
      </c>
      <c r="S5" s="206">
        <v>4.25</v>
      </c>
      <c r="T5" s="206">
        <v>0.56000000000000005</v>
      </c>
      <c r="U5" s="206">
        <v>0.72</v>
      </c>
      <c r="V5" s="206">
        <v>5.57</v>
      </c>
      <c r="W5" s="206">
        <v>10.95</v>
      </c>
      <c r="X5" s="206">
        <v>36.64</v>
      </c>
      <c r="Y5" s="206">
        <v>0</v>
      </c>
      <c r="Z5" s="206">
        <v>40.53</v>
      </c>
      <c r="AA5" s="206">
        <v>15.92</v>
      </c>
      <c r="AB5" s="206">
        <v>0</v>
      </c>
      <c r="AC5" s="206">
        <v>0.46</v>
      </c>
      <c r="AD5" s="206">
        <v>8.9</v>
      </c>
      <c r="AE5" s="206">
        <v>0</v>
      </c>
      <c r="AF5" s="206">
        <v>0</v>
      </c>
      <c r="AG5" s="206">
        <v>30.85</v>
      </c>
      <c r="AH5" s="206">
        <v>0</v>
      </c>
      <c r="AI5" s="206">
        <v>35.67</v>
      </c>
      <c r="AJ5" s="206">
        <v>0</v>
      </c>
      <c r="AK5" s="206">
        <v>12.13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29.65</v>
      </c>
      <c r="J6" s="206">
        <v>0.34</v>
      </c>
      <c r="K6" s="206">
        <v>4.66</v>
      </c>
      <c r="L6" s="206">
        <v>282.44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3.99</v>
      </c>
      <c r="R6" s="206">
        <v>7.25</v>
      </c>
      <c r="S6" s="206">
        <v>4.25</v>
      </c>
      <c r="T6" s="206">
        <v>0.56000000000000005</v>
      </c>
      <c r="U6" s="206">
        <v>0.72</v>
      </c>
      <c r="V6" s="206">
        <v>5.57</v>
      </c>
      <c r="W6" s="206">
        <v>10.95</v>
      </c>
      <c r="X6" s="206">
        <v>36.64</v>
      </c>
      <c r="Y6" s="206">
        <v>0</v>
      </c>
      <c r="Z6" s="206">
        <v>40.53</v>
      </c>
      <c r="AA6" s="206">
        <v>15.92</v>
      </c>
      <c r="AB6" s="206">
        <v>0</v>
      </c>
      <c r="AC6" s="206">
        <v>0.46</v>
      </c>
      <c r="AD6" s="206">
        <v>8.9</v>
      </c>
      <c r="AE6" s="206">
        <v>0</v>
      </c>
      <c r="AF6" s="206">
        <v>0</v>
      </c>
      <c r="AG6" s="206">
        <v>30.85</v>
      </c>
      <c r="AH6" s="206">
        <v>0</v>
      </c>
      <c r="AI6" s="206">
        <v>35.67</v>
      </c>
      <c r="AJ6" s="206">
        <v>0</v>
      </c>
      <c r="AK6" s="206">
        <v>12.13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29.65</v>
      </c>
      <c r="J7" s="206">
        <v>0.34</v>
      </c>
      <c r="K7" s="206">
        <v>4.66</v>
      </c>
      <c r="L7" s="206">
        <v>282.44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3.99</v>
      </c>
      <c r="R7" s="206">
        <v>7.25</v>
      </c>
      <c r="S7" s="206">
        <v>4.25</v>
      </c>
      <c r="T7" s="206">
        <v>0.56000000000000005</v>
      </c>
      <c r="U7" s="206">
        <v>0.72</v>
      </c>
      <c r="V7" s="206">
        <v>5.57</v>
      </c>
      <c r="W7" s="206">
        <v>10.95</v>
      </c>
      <c r="X7" s="206">
        <v>36.64</v>
      </c>
      <c r="Y7" s="206">
        <v>0</v>
      </c>
      <c r="Z7" s="206">
        <v>40.53</v>
      </c>
      <c r="AA7" s="206">
        <v>15.92</v>
      </c>
      <c r="AB7" s="206">
        <v>0</v>
      </c>
      <c r="AC7" s="206">
        <v>0.46</v>
      </c>
      <c r="AD7" s="206">
        <v>8.9</v>
      </c>
      <c r="AE7" s="206">
        <v>0</v>
      </c>
      <c r="AF7" s="206">
        <v>0</v>
      </c>
      <c r="AG7" s="206">
        <v>30.85</v>
      </c>
      <c r="AH7" s="206">
        <v>0</v>
      </c>
      <c r="AI7" s="206">
        <v>35.67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29.65</v>
      </c>
      <c r="J8" s="206">
        <v>0.34</v>
      </c>
      <c r="K8" s="206">
        <v>4.66</v>
      </c>
      <c r="L8" s="206">
        <v>282.44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3.99</v>
      </c>
      <c r="R8" s="206">
        <v>6.54</v>
      </c>
      <c r="S8" s="206">
        <v>4.25</v>
      </c>
      <c r="T8" s="206">
        <v>0.56000000000000005</v>
      </c>
      <c r="U8" s="206">
        <v>0.72</v>
      </c>
      <c r="V8" s="206">
        <v>5.57</v>
      </c>
      <c r="W8" s="206">
        <v>10.95</v>
      </c>
      <c r="X8" s="206">
        <v>36.64</v>
      </c>
      <c r="Y8" s="206">
        <v>0</v>
      </c>
      <c r="Z8" s="206">
        <v>40.53</v>
      </c>
      <c r="AA8" s="206">
        <v>15.92</v>
      </c>
      <c r="AB8" s="206">
        <v>0</v>
      </c>
      <c r="AC8" s="206">
        <v>0.46</v>
      </c>
      <c r="AD8" s="206">
        <v>8.9</v>
      </c>
      <c r="AE8" s="206">
        <v>0</v>
      </c>
      <c r="AF8" s="206">
        <v>0</v>
      </c>
      <c r="AG8" s="206">
        <v>30.85</v>
      </c>
      <c r="AH8" s="206">
        <v>0</v>
      </c>
      <c r="AI8" s="206">
        <v>35.67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29.65</v>
      </c>
      <c r="J9" s="206">
        <v>0.34</v>
      </c>
      <c r="K9" s="206">
        <v>4.66</v>
      </c>
      <c r="L9" s="206">
        <v>282.44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3.99</v>
      </c>
      <c r="R9" s="206">
        <v>6.54</v>
      </c>
      <c r="S9" s="206">
        <v>4.25</v>
      </c>
      <c r="T9" s="206">
        <v>0.56000000000000005</v>
      </c>
      <c r="U9" s="206">
        <v>0.72</v>
      </c>
      <c r="V9" s="206">
        <v>5.57</v>
      </c>
      <c r="W9" s="206">
        <v>12.32</v>
      </c>
      <c r="X9" s="206">
        <v>36.64</v>
      </c>
      <c r="Y9" s="206">
        <v>0</v>
      </c>
      <c r="Z9" s="206">
        <v>40.53</v>
      </c>
      <c r="AA9" s="206">
        <v>15.92</v>
      </c>
      <c r="AB9" s="206">
        <v>0</v>
      </c>
      <c r="AC9" s="206">
        <v>0.46</v>
      </c>
      <c r="AD9" s="206">
        <v>8.9</v>
      </c>
      <c r="AE9" s="206">
        <v>0</v>
      </c>
      <c r="AF9" s="206">
        <v>0</v>
      </c>
      <c r="AG9" s="206">
        <v>30.85</v>
      </c>
      <c r="AH9" s="206">
        <v>0</v>
      </c>
      <c r="AI9" s="206">
        <v>35.67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29.65</v>
      </c>
      <c r="J10" s="206">
        <v>0.34</v>
      </c>
      <c r="K10" s="206">
        <v>4.66</v>
      </c>
      <c r="L10" s="206">
        <v>282.44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3.56</v>
      </c>
      <c r="R10" s="206">
        <v>6.54</v>
      </c>
      <c r="S10" s="206">
        <v>4.25</v>
      </c>
      <c r="T10" s="206">
        <v>0.56000000000000005</v>
      </c>
      <c r="U10" s="206">
        <v>0.72</v>
      </c>
      <c r="V10" s="206">
        <v>5.57</v>
      </c>
      <c r="W10" s="206">
        <v>12.32</v>
      </c>
      <c r="X10" s="206">
        <v>36.64</v>
      </c>
      <c r="Y10" s="206">
        <v>0</v>
      </c>
      <c r="Z10" s="206">
        <v>40.53</v>
      </c>
      <c r="AA10" s="206">
        <v>15.92</v>
      </c>
      <c r="AB10" s="206">
        <v>0</v>
      </c>
      <c r="AC10" s="206">
        <v>0.46</v>
      </c>
      <c r="AD10" s="206">
        <v>8.9</v>
      </c>
      <c r="AE10" s="206">
        <v>0</v>
      </c>
      <c r="AF10" s="206">
        <v>0</v>
      </c>
      <c r="AG10" s="206">
        <v>30.85</v>
      </c>
      <c r="AH10" s="206">
        <v>0</v>
      </c>
      <c r="AI10" s="206">
        <v>35.67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29.65</v>
      </c>
      <c r="J11" s="206">
        <v>0.34</v>
      </c>
      <c r="K11" s="206">
        <v>4.66</v>
      </c>
      <c r="L11" s="206">
        <v>282.44</v>
      </c>
      <c r="M11" s="206">
        <v>0</v>
      </c>
      <c r="N11" s="206">
        <v>0</v>
      </c>
      <c r="O11" s="206">
        <v>0</v>
      </c>
      <c r="P11" s="206">
        <v>1.58</v>
      </c>
      <c r="Q11" s="206">
        <v>3.3</v>
      </c>
      <c r="R11" s="206">
        <v>6.43</v>
      </c>
      <c r="S11" s="206">
        <v>4.09</v>
      </c>
      <c r="T11" s="206">
        <v>0.56000000000000005</v>
      </c>
      <c r="U11" s="206">
        <v>0.72</v>
      </c>
      <c r="V11" s="206">
        <v>5.57</v>
      </c>
      <c r="W11" s="206">
        <v>12.32</v>
      </c>
      <c r="X11" s="206">
        <v>36.64</v>
      </c>
      <c r="Y11" s="206">
        <v>0</v>
      </c>
      <c r="Z11" s="206">
        <v>40.53</v>
      </c>
      <c r="AA11" s="206">
        <v>15.92</v>
      </c>
      <c r="AB11" s="206">
        <v>0</v>
      </c>
      <c r="AC11" s="206">
        <v>0.46</v>
      </c>
      <c r="AD11" s="206">
        <v>8.9</v>
      </c>
      <c r="AE11" s="206">
        <v>0</v>
      </c>
      <c r="AF11" s="206">
        <v>0</v>
      </c>
      <c r="AG11" s="206">
        <v>30.85</v>
      </c>
      <c r="AH11" s="206">
        <v>0</v>
      </c>
      <c r="AI11" s="206">
        <v>35.67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29.65</v>
      </c>
      <c r="J12" s="206">
        <v>0.34</v>
      </c>
      <c r="K12" s="206">
        <v>4.66</v>
      </c>
      <c r="L12" s="206">
        <v>282.44</v>
      </c>
      <c r="M12" s="206">
        <v>0.95</v>
      </c>
      <c r="N12" s="206">
        <v>1.47</v>
      </c>
      <c r="O12" s="206">
        <v>0</v>
      </c>
      <c r="P12" s="206">
        <v>1.58</v>
      </c>
      <c r="Q12" s="206">
        <v>3.3</v>
      </c>
      <c r="R12" s="206">
        <v>6.43</v>
      </c>
      <c r="S12" s="206">
        <v>4.09</v>
      </c>
      <c r="T12" s="206">
        <v>0.56000000000000005</v>
      </c>
      <c r="U12" s="206">
        <v>0.72</v>
      </c>
      <c r="V12" s="206">
        <v>5.57</v>
      </c>
      <c r="W12" s="206">
        <v>12.32</v>
      </c>
      <c r="X12" s="206">
        <v>36.64</v>
      </c>
      <c r="Y12" s="206">
        <v>0</v>
      </c>
      <c r="Z12" s="206">
        <v>40.53</v>
      </c>
      <c r="AA12" s="206">
        <v>15.92</v>
      </c>
      <c r="AB12" s="206">
        <v>0</v>
      </c>
      <c r="AC12" s="206">
        <v>0.46</v>
      </c>
      <c r="AD12" s="206">
        <v>8.9</v>
      </c>
      <c r="AE12" s="206">
        <v>0</v>
      </c>
      <c r="AF12" s="206">
        <v>0</v>
      </c>
      <c r="AG12" s="206">
        <v>30.85</v>
      </c>
      <c r="AH12" s="206">
        <v>0</v>
      </c>
      <c r="AI12" s="206">
        <v>35.67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29.65</v>
      </c>
      <c r="J13" s="206">
        <v>0.34</v>
      </c>
      <c r="K13" s="206">
        <v>4.66</v>
      </c>
      <c r="L13" s="206">
        <v>282.44</v>
      </c>
      <c r="M13" s="206">
        <v>0.95</v>
      </c>
      <c r="N13" s="206">
        <v>1.49</v>
      </c>
      <c r="O13" s="206">
        <v>0</v>
      </c>
      <c r="P13" s="206">
        <v>1.58</v>
      </c>
      <c r="Q13" s="206">
        <v>3.3</v>
      </c>
      <c r="R13" s="206">
        <v>6.54</v>
      </c>
      <c r="S13" s="206">
        <v>4.09</v>
      </c>
      <c r="T13" s="206">
        <v>0.56000000000000005</v>
      </c>
      <c r="U13" s="206">
        <v>0.71</v>
      </c>
      <c r="V13" s="206">
        <v>5.57</v>
      </c>
      <c r="W13" s="206">
        <v>12.32</v>
      </c>
      <c r="X13" s="206">
        <v>36.64</v>
      </c>
      <c r="Y13" s="206">
        <v>0</v>
      </c>
      <c r="Z13" s="206">
        <v>40.53</v>
      </c>
      <c r="AA13" s="206">
        <v>15.92</v>
      </c>
      <c r="AB13" s="206">
        <v>0</v>
      </c>
      <c r="AC13" s="206">
        <v>0.46</v>
      </c>
      <c r="AD13" s="206">
        <v>8.9</v>
      </c>
      <c r="AE13" s="206">
        <v>0</v>
      </c>
      <c r="AF13" s="206">
        <v>0</v>
      </c>
      <c r="AG13" s="206">
        <v>30.85</v>
      </c>
      <c r="AH13" s="206">
        <v>0</v>
      </c>
      <c r="AI13" s="206">
        <v>35.67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29.65</v>
      </c>
      <c r="J14" s="206">
        <v>0.34</v>
      </c>
      <c r="K14" s="206">
        <v>4.66</v>
      </c>
      <c r="L14" s="206">
        <v>282.44</v>
      </c>
      <c r="M14" s="206">
        <v>0.91</v>
      </c>
      <c r="N14" s="206">
        <v>1.49</v>
      </c>
      <c r="O14" s="206">
        <v>0</v>
      </c>
      <c r="P14" s="206">
        <v>1.58</v>
      </c>
      <c r="Q14" s="206">
        <v>3.3</v>
      </c>
      <c r="R14" s="206">
        <v>6.54</v>
      </c>
      <c r="S14" s="206">
        <v>4.09</v>
      </c>
      <c r="T14" s="206">
        <v>0.56000000000000005</v>
      </c>
      <c r="U14" s="206">
        <v>0.71</v>
      </c>
      <c r="V14" s="206">
        <v>5.57</v>
      </c>
      <c r="W14" s="206">
        <v>12.32</v>
      </c>
      <c r="X14" s="206">
        <v>36.64</v>
      </c>
      <c r="Y14" s="206">
        <v>0</v>
      </c>
      <c r="Z14" s="206">
        <v>40.53</v>
      </c>
      <c r="AA14" s="206">
        <v>15.92</v>
      </c>
      <c r="AB14" s="206">
        <v>0</v>
      </c>
      <c r="AC14" s="206">
        <v>0.46</v>
      </c>
      <c r="AD14" s="206">
        <v>8.9</v>
      </c>
      <c r="AE14" s="206">
        <v>0</v>
      </c>
      <c r="AF14" s="206">
        <v>0</v>
      </c>
      <c r="AG14" s="206">
        <v>30.85</v>
      </c>
      <c r="AH14" s="206">
        <v>0</v>
      </c>
      <c r="AI14" s="206">
        <v>35.67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29.65</v>
      </c>
      <c r="J15" s="206">
        <v>0.34</v>
      </c>
      <c r="K15" s="206">
        <v>4.66</v>
      </c>
      <c r="L15" s="206">
        <v>282.44</v>
      </c>
      <c r="M15" s="206">
        <v>0.95</v>
      </c>
      <c r="N15" s="206">
        <v>1.49</v>
      </c>
      <c r="O15" s="206">
        <v>0</v>
      </c>
      <c r="P15" s="206">
        <v>1.58</v>
      </c>
      <c r="Q15" s="206">
        <v>3.3</v>
      </c>
      <c r="R15" s="206">
        <v>6.54</v>
      </c>
      <c r="S15" s="206">
        <v>4.09</v>
      </c>
      <c r="T15" s="206">
        <v>0.56000000000000005</v>
      </c>
      <c r="U15" s="206">
        <v>0.71</v>
      </c>
      <c r="V15" s="206">
        <v>5.57</v>
      </c>
      <c r="W15" s="206">
        <v>12.32</v>
      </c>
      <c r="X15" s="206">
        <v>36.64</v>
      </c>
      <c r="Y15" s="206">
        <v>0</v>
      </c>
      <c r="Z15" s="206">
        <v>40.53</v>
      </c>
      <c r="AA15" s="206">
        <v>15.92</v>
      </c>
      <c r="AB15" s="206">
        <v>0</v>
      </c>
      <c r="AC15" s="206">
        <v>0.46</v>
      </c>
      <c r="AD15" s="206">
        <v>8.9</v>
      </c>
      <c r="AE15" s="206">
        <v>0</v>
      </c>
      <c r="AF15" s="206">
        <v>0</v>
      </c>
      <c r="AG15" s="206">
        <v>30.85</v>
      </c>
      <c r="AH15" s="206">
        <v>0</v>
      </c>
      <c r="AI15" s="206">
        <v>35.67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29.65</v>
      </c>
      <c r="J16" s="206">
        <v>0.34</v>
      </c>
      <c r="K16" s="206">
        <v>4.66</v>
      </c>
      <c r="L16" s="206">
        <v>282.44</v>
      </c>
      <c r="M16" s="206">
        <v>0.95</v>
      </c>
      <c r="N16" s="206">
        <v>1.49</v>
      </c>
      <c r="O16" s="206">
        <v>0</v>
      </c>
      <c r="P16" s="206">
        <v>1.58</v>
      </c>
      <c r="Q16" s="206">
        <v>3.3</v>
      </c>
      <c r="R16" s="206">
        <v>6.54</v>
      </c>
      <c r="S16" s="206">
        <v>4.09</v>
      </c>
      <c r="T16" s="206">
        <v>0.56000000000000005</v>
      </c>
      <c r="U16" s="206">
        <v>0.71</v>
      </c>
      <c r="V16" s="206">
        <v>5.57</v>
      </c>
      <c r="W16" s="206">
        <v>12.32</v>
      </c>
      <c r="X16" s="206">
        <v>36.64</v>
      </c>
      <c r="Y16" s="206">
        <v>0</v>
      </c>
      <c r="Z16" s="206">
        <v>40.53</v>
      </c>
      <c r="AA16" s="206">
        <v>15.92</v>
      </c>
      <c r="AB16" s="206">
        <v>0</v>
      </c>
      <c r="AC16" s="206">
        <v>0.46</v>
      </c>
      <c r="AD16" s="206">
        <v>8.9</v>
      </c>
      <c r="AE16" s="206">
        <v>0</v>
      </c>
      <c r="AF16" s="206">
        <v>0</v>
      </c>
      <c r="AG16" s="206">
        <v>30.85</v>
      </c>
      <c r="AH16" s="206">
        <v>0</v>
      </c>
      <c r="AI16" s="206">
        <v>35.67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29.65</v>
      </c>
      <c r="J17" s="206">
        <v>0.34</v>
      </c>
      <c r="K17" s="206">
        <v>4.66</v>
      </c>
      <c r="L17" s="206">
        <v>282.44</v>
      </c>
      <c r="M17" s="206">
        <v>0.77</v>
      </c>
      <c r="N17" s="206">
        <v>1.5</v>
      </c>
      <c r="O17" s="206">
        <v>0</v>
      </c>
      <c r="P17" s="206">
        <v>1.58</v>
      </c>
      <c r="Q17" s="206">
        <v>3.26</v>
      </c>
      <c r="R17" s="206">
        <v>6.48</v>
      </c>
      <c r="S17" s="206">
        <v>4.0599999999999996</v>
      </c>
      <c r="T17" s="206">
        <v>0.56000000000000005</v>
      </c>
      <c r="U17" s="206">
        <v>0.71</v>
      </c>
      <c r="V17" s="206">
        <v>5.57</v>
      </c>
      <c r="W17" s="206">
        <v>12.32</v>
      </c>
      <c r="X17" s="206">
        <v>36.64</v>
      </c>
      <c r="Y17" s="206">
        <v>0</v>
      </c>
      <c r="Z17" s="206">
        <v>40.53</v>
      </c>
      <c r="AA17" s="206">
        <v>15.92</v>
      </c>
      <c r="AB17" s="206">
        <v>0</v>
      </c>
      <c r="AC17" s="206">
        <v>0.46</v>
      </c>
      <c r="AD17" s="206">
        <v>8.9</v>
      </c>
      <c r="AE17" s="206">
        <v>0</v>
      </c>
      <c r="AF17" s="206">
        <v>0</v>
      </c>
      <c r="AG17" s="206">
        <v>30.85</v>
      </c>
      <c r="AH17" s="206">
        <v>0</v>
      </c>
      <c r="AI17" s="206">
        <v>35.67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29.65</v>
      </c>
      <c r="J18" s="206">
        <v>0.34</v>
      </c>
      <c r="K18" s="206">
        <v>4.66</v>
      </c>
      <c r="L18" s="206">
        <v>282.44</v>
      </c>
      <c r="M18" s="206">
        <v>0.77</v>
      </c>
      <c r="N18" s="206">
        <v>1.5</v>
      </c>
      <c r="O18" s="206">
        <v>0</v>
      </c>
      <c r="P18" s="206">
        <v>1.58</v>
      </c>
      <c r="Q18" s="206">
        <v>3.26</v>
      </c>
      <c r="R18" s="206">
        <v>6.48</v>
      </c>
      <c r="S18" s="206">
        <v>4.0599999999999996</v>
      </c>
      <c r="T18" s="206">
        <v>0.56000000000000005</v>
      </c>
      <c r="U18" s="206">
        <v>0.71</v>
      </c>
      <c r="V18" s="206">
        <v>5.57</v>
      </c>
      <c r="W18" s="206">
        <v>12.32</v>
      </c>
      <c r="X18" s="206">
        <v>36.64</v>
      </c>
      <c r="Y18" s="206">
        <v>0</v>
      </c>
      <c r="Z18" s="206">
        <v>40.53</v>
      </c>
      <c r="AA18" s="206">
        <v>15.92</v>
      </c>
      <c r="AB18" s="206">
        <v>0</v>
      </c>
      <c r="AC18" s="206">
        <v>0.46</v>
      </c>
      <c r="AD18" s="206">
        <v>8.9</v>
      </c>
      <c r="AE18" s="206">
        <v>0</v>
      </c>
      <c r="AF18" s="206">
        <v>0</v>
      </c>
      <c r="AG18" s="206">
        <v>30.85</v>
      </c>
      <c r="AH18" s="206">
        <v>0</v>
      </c>
      <c r="AI18" s="206">
        <v>35.67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29.65</v>
      </c>
      <c r="J19" s="206">
        <v>0.34</v>
      </c>
      <c r="K19" s="206">
        <v>4.66</v>
      </c>
      <c r="L19" s="206">
        <v>282.44</v>
      </c>
      <c r="M19" s="206">
        <v>1.1599999999999999</v>
      </c>
      <c r="N19" s="206">
        <v>1.49</v>
      </c>
      <c r="O19" s="206">
        <v>0</v>
      </c>
      <c r="P19" s="206">
        <v>1.58</v>
      </c>
      <c r="Q19" s="206">
        <v>3.26</v>
      </c>
      <c r="R19" s="206">
        <v>6.48</v>
      </c>
      <c r="S19" s="206">
        <v>4.0599999999999996</v>
      </c>
      <c r="T19" s="206">
        <v>0.56000000000000005</v>
      </c>
      <c r="U19" s="206">
        <v>0.71</v>
      </c>
      <c r="V19" s="206">
        <v>5.57</v>
      </c>
      <c r="W19" s="206">
        <v>12.32</v>
      </c>
      <c r="X19" s="206">
        <v>36.64</v>
      </c>
      <c r="Y19" s="206">
        <v>0</v>
      </c>
      <c r="Z19" s="206">
        <v>40.53</v>
      </c>
      <c r="AA19" s="206">
        <v>15.92</v>
      </c>
      <c r="AB19" s="206">
        <v>0</v>
      </c>
      <c r="AC19" s="206">
        <v>0.46</v>
      </c>
      <c r="AD19" s="206">
        <v>8.9</v>
      </c>
      <c r="AE19" s="206">
        <v>0</v>
      </c>
      <c r="AF19" s="206">
        <v>0</v>
      </c>
      <c r="AG19" s="206">
        <v>30.85</v>
      </c>
      <c r="AH19" s="206">
        <v>0</v>
      </c>
      <c r="AI19" s="206">
        <v>35.67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29.65</v>
      </c>
      <c r="J20" s="206">
        <v>0.34</v>
      </c>
      <c r="K20" s="206">
        <v>4.67</v>
      </c>
      <c r="L20" s="206">
        <v>282.44</v>
      </c>
      <c r="M20" s="206">
        <v>1.1599999999999999</v>
      </c>
      <c r="N20" s="206">
        <v>1.49</v>
      </c>
      <c r="O20" s="206">
        <v>0</v>
      </c>
      <c r="P20" s="206">
        <v>1.58</v>
      </c>
      <c r="Q20" s="206">
        <v>3.26</v>
      </c>
      <c r="R20" s="206">
        <v>6.58</v>
      </c>
      <c r="S20" s="206">
        <v>4.16</v>
      </c>
      <c r="T20" s="206">
        <v>0.56000000000000005</v>
      </c>
      <c r="U20" s="206">
        <v>0.71</v>
      </c>
      <c r="V20" s="206">
        <v>5.57</v>
      </c>
      <c r="W20" s="206">
        <v>12.32</v>
      </c>
      <c r="X20" s="206">
        <v>36.64</v>
      </c>
      <c r="Y20" s="206">
        <v>0</v>
      </c>
      <c r="Z20" s="206">
        <v>40.53</v>
      </c>
      <c r="AA20" s="206">
        <v>15.92</v>
      </c>
      <c r="AB20" s="206">
        <v>0</v>
      </c>
      <c r="AC20" s="206">
        <v>0.46</v>
      </c>
      <c r="AD20" s="206">
        <v>8.9</v>
      </c>
      <c r="AE20" s="206">
        <v>0</v>
      </c>
      <c r="AF20" s="206">
        <v>0</v>
      </c>
      <c r="AG20" s="206">
        <v>30.85</v>
      </c>
      <c r="AH20" s="206">
        <v>0</v>
      </c>
      <c r="AI20" s="206">
        <v>35.67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29.65</v>
      </c>
      <c r="J21" s="206">
        <v>0.34</v>
      </c>
      <c r="K21" s="206">
        <v>4.66</v>
      </c>
      <c r="L21" s="206">
        <v>282.44</v>
      </c>
      <c r="M21" s="206">
        <v>1.1599999999999999</v>
      </c>
      <c r="N21" s="206">
        <v>1.49</v>
      </c>
      <c r="O21" s="206">
        <v>0</v>
      </c>
      <c r="P21" s="206">
        <v>1.58</v>
      </c>
      <c r="Q21" s="206">
        <v>3.26</v>
      </c>
      <c r="R21" s="206">
        <v>6.39</v>
      </c>
      <c r="S21" s="206">
        <v>4.07</v>
      </c>
      <c r="T21" s="206">
        <v>0.56000000000000005</v>
      </c>
      <c r="U21" s="206">
        <v>0.71</v>
      </c>
      <c r="V21" s="206">
        <v>5.57</v>
      </c>
      <c r="W21" s="206">
        <v>11.62</v>
      </c>
      <c r="X21" s="206">
        <v>36.64</v>
      </c>
      <c r="Y21" s="206">
        <v>0</v>
      </c>
      <c r="Z21" s="206">
        <v>40.53</v>
      </c>
      <c r="AA21" s="206">
        <v>15.92</v>
      </c>
      <c r="AB21" s="206">
        <v>0</v>
      </c>
      <c r="AC21" s="206">
        <v>0.46</v>
      </c>
      <c r="AD21" s="206">
        <v>8.9</v>
      </c>
      <c r="AE21" s="206">
        <v>0</v>
      </c>
      <c r="AF21" s="206">
        <v>0</v>
      </c>
      <c r="AG21" s="206">
        <v>30.85</v>
      </c>
      <c r="AH21" s="206">
        <v>0</v>
      </c>
      <c r="AI21" s="206">
        <v>35.67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29.65</v>
      </c>
      <c r="J22" s="206">
        <v>0.34</v>
      </c>
      <c r="K22" s="206">
        <v>4.66</v>
      </c>
      <c r="L22" s="206">
        <v>282.44</v>
      </c>
      <c r="M22" s="206">
        <v>1.1599999999999999</v>
      </c>
      <c r="N22" s="206">
        <v>1.49</v>
      </c>
      <c r="O22" s="206">
        <v>0</v>
      </c>
      <c r="P22" s="206">
        <v>1.58</v>
      </c>
      <c r="Q22" s="206">
        <v>3.26</v>
      </c>
      <c r="R22" s="206">
        <v>6.39</v>
      </c>
      <c r="S22" s="206">
        <v>4.07</v>
      </c>
      <c r="T22" s="206">
        <v>0.56000000000000005</v>
      </c>
      <c r="U22" s="206">
        <v>0.71</v>
      </c>
      <c r="V22" s="206">
        <v>5.57</v>
      </c>
      <c r="W22" s="206">
        <v>11.34</v>
      </c>
      <c r="X22" s="206">
        <v>36.64</v>
      </c>
      <c r="Y22" s="206">
        <v>0</v>
      </c>
      <c r="Z22" s="206">
        <v>40.53</v>
      </c>
      <c r="AA22" s="206">
        <v>15.92</v>
      </c>
      <c r="AB22" s="206">
        <v>0</v>
      </c>
      <c r="AC22" s="206">
        <v>0.46</v>
      </c>
      <c r="AD22" s="206">
        <v>8.9</v>
      </c>
      <c r="AE22" s="206">
        <v>0</v>
      </c>
      <c r="AF22" s="206">
        <v>0</v>
      </c>
      <c r="AG22" s="206">
        <v>30.85</v>
      </c>
      <c r="AH22" s="206">
        <v>0</v>
      </c>
      <c r="AI22" s="206">
        <v>35.67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29.65</v>
      </c>
      <c r="J23" s="206">
        <v>0.34</v>
      </c>
      <c r="K23" s="206">
        <v>4.68</v>
      </c>
      <c r="L23" s="206">
        <v>282.44</v>
      </c>
      <c r="M23" s="206">
        <v>7.96</v>
      </c>
      <c r="N23" s="206">
        <v>4.8600000000000003</v>
      </c>
      <c r="O23" s="206">
        <v>0</v>
      </c>
      <c r="P23" s="206">
        <v>1.58</v>
      </c>
      <c r="Q23" s="206">
        <v>3.26</v>
      </c>
      <c r="R23" s="206">
        <v>7</v>
      </c>
      <c r="S23" s="206">
        <v>4.32</v>
      </c>
      <c r="T23" s="206">
        <v>0.56000000000000005</v>
      </c>
      <c r="U23" s="206">
        <v>0.71</v>
      </c>
      <c r="V23" s="206">
        <v>5.57</v>
      </c>
      <c r="W23" s="206">
        <v>11.34</v>
      </c>
      <c r="X23" s="206">
        <v>36.64</v>
      </c>
      <c r="Y23" s="206">
        <v>0</v>
      </c>
      <c r="Z23" s="206">
        <v>40.53</v>
      </c>
      <c r="AA23" s="206">
        <v>15.92</v>
      </c>
      <c r="AB23" s="206">
        <v>0</v>
      </c>
      <c r="AC23" s="206">
        <v>0.46</v>
      </c>
      <c r="AD23" s="206">
        <v>8.9</v>
      </c>
      <c r="AE23" s="206">
        <v>0</v>
      </c>
      <c r="AF23" s="206">
        <v>0</v>
      </c>
      <c r="AG23" s="206">
        <v>30.85</v>
      </c>
      <c r="AH23" s="206">
        <v>0</v>
      </c>
      <c r="AI23" s="206">
        <v>35.67</v>
      </c>
      <c r="AJ23" s="206">
        <v>0</v>
      </c>
      <c r="AK23" s="206">
        <v>13.68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29.65</v>
      </c>
      <c r="J24" s="206">
        <v>0.34</v>
      </c>
      <c r="K24" s="206">
        <v>4.68</v>
      </c>
      <c r="L24" s="206">
        <v>282.44</v>
      </c>
      <c r="M24" s="206">
        <v>2.98</v>
      </c>
      <c r="N24" s="206">
        <v>1.5</v>
      </c>
      <c r="O24" s="206">
        <v>0</v>
      </c>
      <c r="P24" s="206">
        <v>1.58</v>
      </c>
      <c r="Q24" s="206">
        <v>3.26</v>
      </c>
      <c r="R24" s="206">
        <v>9.8000000000000007</v>
      </c>
      <c r="S24" s="206">
        <v>4.32</v>
      </c>
      <c r="T24" s="206">
        <v>0.56000000000000005</v>
      </c>
      <c r="U24" s="206">
        <v>0.71</v>
      </c>
      <c r="V24" s="206">
        <v>5.57</v>
      </c>
      <c r="W24" s="206">
        <v>11.34</v>
      </c>
      <c r="X24" s="206">
        <v>36.64</v>
      </c>
      <c r="Y24" s="206">
        <v>0</v>
      </c>
      <c r="Z24" s="206">
        <v>40.53</v>
      </c>
      <c r="AA24" s="206">
        <v>15.92</v>
      </c>
      <c r="AB24" s="206">
        <v>0</v>
      </c>
      <c r="AC24" s="206">
        <v>0.46</v>
      </c>
      <c r="AD24" s="206">
        <v>8.9</v>
      </c>
      <c r="AE24" s="206">
        <v>0</v>
      </c>
      <c r="AF24" s="206">
        <v>0</v>
      </c>
      <c r="AG24" s="206">
        <v>30.85</v>
      </c>
      <c r="AH24" s="206">
        <v>0</v>
      </c>
      <c r="AI24" s="206">
        <v>35.67</v>
      </c>
      <c r="AJ24" s="206">
        <v>0</v>
      </c>
      <c r="AK24" s="206">
        <v>13.68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29.65</v>
      </c>
      <c r="J25" s="206">
        <v>0.34</v>
      </c>
      <c r="K25" s="206">
        <v>4.68</v>
      </c>
      <c r="L25" s="206">
        <v>282.44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3.26</v>
      </c>
      <c r="R25" s="206">
        <v>9.8000000000000007</v>
      </c>
      <c r="S25" s="206">
        <v>4.32</v>
      </c>
      <c r="T25" s="206">
        <v>0.56000000000000005</v>
      </c>
      <c r="U25" s="206">
        <v>0.69</v>
      </c>
      <c r="V25" s="206">
        <v>5.57</v>
      </c>
      <c r="W25" s="206">
        <v>11.34</v>
      </c>
      <c r="X25" s="206">
        <v>36.64</v>
      </c>
      <c r="Y25" s="206">
        <v>0</v>
      </c>
      <c r="Z25" s="206">
        <v>40.53</v>
      </c>
      <c r="AA25" s="206">
        <v>15.92</v>
      </c>
      <c r="AB25" s="206">
        <v>0</v>
      </c>
      <c r="AC25" s="206">
        <v>0.46</v>
      </c>
      <c r="AD25" s="206">
        <v>8.9</v>
      </c>
      <c r="AE25" s="206">
        <v>0</v>
      </c>
      <c r="AF25" s="206">
        <v>0</v>
      </c>
      <c r="AG25" s="206">
        <v>30.85</v>
      </c>
      <c r="AH25" s="206">
        <v>0</v>
      </c>
      <c r="AI25" s="206">
        <v>35.67</v>
      </c>
      <c r="AJ25" s="206">
        <v>0</v>
      </c>
      <c r="AK25" s="206">
        <v>13.68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29.65</v>
      </c>
      <c r="J26" s="206">
        <v>0.34</v>
      </c>
      <c r="K26" s="206">
        <v>4.68</v>
      </c>
      <c r="L26" s="206">
        <v>282.44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4.26</v>
      </c>
      <c r="R26" s="206">
        <v>9.91</v>
      </c>
      <c r="S26" s="206">
        <v>6.55</v>
      </c>
      <c r="T26" s="206">
        <v>0.56000000000000005</v>
      </c>
      <c r="U26" s="206">
        <v>0.69</v>
      </c>
      <c r="V26" s="206">
        <v>5.57</v>
      </c>
      <c r="W26" s="206">
        <v>11.34</v>
      </c>
      <c r="X26" s="206">
        <v>36.64</v>
      </c>
      <c r="Y26" s="206">
        <v>0</v>
      </c>
      <c r="Z26" s="206">
        <v>40.53</v>
      </c>
      <c r="AA26" s="206">
        <v>15.92</v>
      </c>
      <c r="AB26" s="206">
        <v>0</v>
      </c>
      <c r="AC26" s="206">
        <v>0.46</v>
      </c>
      <c r="AD26" s="206">
        <v>8.9</v>
      </c>
      <c r="AE26" s="206">
        <v>0</v>
      </c>
      <c r="AF26" s="206">
        <v>0</v>
      </c>
      <c r="AG26" s="206">
        <v>30.85</v>
      </c>
      <c r="AH26" s="206">
        <v>0</v>
      </c>
      <c r="AI26" s="206">
        <v>35.67</v>
      </c>
      <c r="AJ26" s="206">
        <v>0</v>
      </c>
      <c r="AK26" s="206">
        <v>13.68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29.65</v>
      </c>
      <c r="J27" s="206">
        <v>0.34</v>
      </c>
      <c r="K27" s="206">
        <v>1.55</v>
      </c>
      <c r="L27" s="206">
        <v>196.21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2.4300000000000002</v>
      </c>
      <c r="R27" s="206">
        <v>5.05</v>
      </c>
      <c r="S27" s="206">
        <v>0.94</v>
      </c>
      <c r="T27" s="206">
        <v>0.56000000000000005</v>
      </c>
      <c r="U27" s="206">
        <v>0.69</v>
      </c>
      <c r="V27" s="206">
        <v>2.29</v>
      </c>
      <c r="W27" s="206">
        <v>6.33</v>
      </c>
      <c r="X27" s="206">
        <v>12.95</v>
      </c>
      <c r="Y27" s="206">
        <v>0</v>
      </c>
      <c r="Z27" s="206">
        <v>17.02</v>
      </c>
      <c r="AA27" s="206">
        <v>1.02</v>
      </c>
      <c r="AB27" s="206">
        <v>0</v>
      </c>
      <c r="AC27" s="206">
        <v>0.46</v>
      </c>
      <c r="AD27" s="206">
        <v>8.9</v>
      </c>
      <c r="AE27" s="206">
        <v>0</v>
      </c>
      <c r="AF27" s="206">
        <v>0</v>
      </c>
      <c r="AG27" s="206">
        <v>30.85</v>
      </c>
      <c r="AH27" s="206">
        <v>0</v>
      </c>
      <c r="AI27" s="206">
        <v>35.67</v>
      </c>
      <c r="AJ27" s="206">
        <v>0</v>
      </c>
      <c r="AK27" s="206">
        <v>13.68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29.65</v>
      </c>
      <c r="J28" s="206">
        <v>0.34</v>
      </c>
      <c r="K28" s="206">
        <v>0.39</v>
      </c>
      <c r="L28" s="206">
        <v>119.56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0.28000000000000003</v>
      </c>
      <c r="R28" s="206">
        <v>2.39</v>
      </c>
      <c r="S28" s="206">
        <v>0.33</v>
      </c>
      <c r="T28" s="206">
        <v>0.56000000000000005</v>
      </c>
      <c r="U28" s="206">
        <v>0.69</v>
      </c>
      <c r="V28" s="206">
        <v>0.43</v>
      </c>
      <c r="W28" s="206">
        <v>7.67</v>
      </c>
      <c r="X28" s="206">
        <v>9.76</v>
      </c>
      <c r="Y28" s="206">
        <v>0</v>
      </c>
      <c r="Z28" s="206">
        <v>3.09</v>
      </c>
      <c r="AA28" s="206">
        <v>1.02</v>
      </c>
      <c r="AB28" s="206">
        <v>0</v>
      </c>
      <c r="AC28" s="206">
        <v>1.03</v>
      </c>
      <c r="AD28" s="206">
        <v>8.9</v>
      </c>
      <c r="AE28" s="206">
        <v>0</v>
      </c>
      <c r="AF28" s="206">
        <v>0</v>
      </c>
      <c r="AG28" s="206">
        <v>30.85</v>
      </c>
      <c r="AH28" s="206">
        <v>0</v>
      </c>
      <c r="AI28" s="206">
        <v>35.67</v>
      </c>
      <c r="AJ28" s="206">
        <v>0</v>
      </c>
      <c r="AK28" s="206">
        <v>13.68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29.31</v>
      </c>
      <c r="J29" s="206">
        <v>0.34</v>
      </c>
      <c r="K29" s="206">
        <v>0.39</v>
      </c>
      <c r="L29" s="206">
        <v>52.48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0.28000000000000003</v>
      </c>
      <c r="R29" s="206">
        <v>0.53</v>
      </c>
      <c r="S29" s="206">
        <v>0.33</v>
      </c>
      <c r="T29" s="206">
        <v>0.56000000000000005</v>
      </c>
      <c r="U29" s="206">
        <v>0.69</v>
      </c>
      <c r="V29" s="206">
        <v>0.23</v>
      </c>
      <c r="W29" s="206">
        <v>6.74</v>
      </c>
      <c r="X29" s="206">
        <v>1.89</v>
      </c>
      <c r="Y29" s="206">
        <v>0</v>
      </c>
      <c r="Z29" s="206">
        <v>3.09</v>
      </c>
      <c r="AA29" s="206">
        <v>1.02</v>
      </c>
      <c r="AB29" s="206">
        <v>0</v>
      </c>
      <c r="AC29" s="206">
        <v>0.46</v>
      </c>
      <c r="AD29" s="206">
        <v>8.9</v>
      </c>
      <c r="AE29" s="206">
        <v>0</v>
      </c>
      <c r="AF29" s="206">
        <v>0</v>
      </c>
      <c r="AG29" s="206">
        <v>30.85</v>
      </c>
      <c r="AH29" s="206">
        <v>0</v>
      </c>
      <c r="AI29" s="206">
        <v>35.67</v>
      </c>
      <c r="AJ29" s="206">
        <v>0</v>
      </c>
      <c r="AK29" s="206">
        <v>16.95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29.31</v>
      </c>
      <c r="J30" s="206">
        <v>0.34</v>
      </c>
      <c r="K30" s="206">
        <v>0.39</v>
      </c>
      <c r="L30" s="206">
        <v>52.48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0.28000000000000003</v>
      </c>
      <c r="R30" s="206">
        <v>0.53</v>
      </c>
      <c r="S30" s="206">
        <v>0.33</v>
      </c>
      <c r="T30" s="206">
        <v>0.56000000000000005</v>
      </c>
      <c r="U30" s="206">
        <v>0.69</v>
      </c>
      <c r="V30" s="206">
        <v>0.23</v>
      </c>
      <c r="W30" s="206">
        <v>6.74</v>
      </c>
      <c r="X30" s="206">
        <v>1.89</v>
      </c>
      <c r="Y30" s="206">
        <v>0</v>
      </c>
      <c r="Z30" s="206">
        <v>3.09</v>
      </c>
      <c r="AA30" s="206">
        <v>1.02</v>
      </c>
      <c r="AB30" s="206">
        <v>0</v>
      </c>
      <c r="AC30" s="206">
        <v>0.46</v>
      </c>
      <c r="AD30" s="206">
        <v>8.9</v>
      </c>
      <c r="AE30" s="206">
        <v>0</v>
      </c>
      <c r="AF30" s="206">
        <v>0</v>
      </c>
      <c r="AG30" s="206">
        <v>30.85</v>
      </c>
      <c r="AH30" s="206">
        <v>0</v>
      </c>
      <c r="AI30" s="206">
        <v>35.67</v>
      </c>
      <c r="AJ30" s="206">
        <v>0</v>
      </c>
      <c r="AK30" s="206">
        <v>16.95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29.31</v>
      </c>
      <c r="J31" s="206">
        <v>0.34</v>
      </c>
      <c r="K31" s="206">
        <v>0.39</v>
      </c>
      <c r="L31" s="206">
        <v>52.48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0.28000000000000003</v>
      </c>
      <c r="R31" s="206">
        <v>0.53</v>
      </c>
      <c r="S31" s="206">
        <v>0.33</v>
      </c>
      <c r="T31" s="206">
        <v>0.56000000000000005</v>
      </c>
      <c r="U31" s="206">
        <v>0.69</v>
      </c>
      <c r="V31" s="206">
        <v>0.23</v>
      </c>
      <c r="W31" s="206">
        <v>7.67</v>
      </c>
      <c r="X31" s="206">
        <v>9.75</v>
      </c>
      <c r="Y31" s="206">
        <v>0</v>
      </c>
      <c r="Z31" s="206">
        <v>3.09</v>
      </c>
      <c r="AA31" s="206">
        <v>1.02</v>
      </c>
      <c r="AB31" s="206">
        <v>0</v>
      </c>
      <c r="AC31" s="206">
        <v>0.46</v>
      </c>
      <c r="AD31" s="206">
        <v>8.9</v>
      </c>
      <c r="AE31" s="206">
        <v>0</v>
      </c>
      <c r="AF31" s="206">
        <v>0</v>
      </c>
      <c r="AG31" s="206">
        <v>30.85</v>
      </c>
      <c r="AH31" s="206">
        <v>0</v>
      </c>
      <c r="AI31" s="206">
        <v>35.67</v>
      </c>
      <c r="AJ31" s="206">
        <v>0</v>
      </c>
      <c r="AK31" s="206">
        <v>16.95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29.31</v>
      </c>
      <c r="J32" s="206">
        <v>0.34</v>
      </c>
      <c r="K32" s="206">
        <v>0.39</v>
      </c>
      <c r="L32" s="206">
        <v>52.48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0.28000000000000003</v>
      </c>
      <c r="R32" s="206">
        <v>0.53</v>
      </c>
      <c r="S32" s="206">
        <v>0.33</v>
      </c>
      <c r="T32" s="206">
        <v>0.56000000000000005</v>
      </c>
      <c r="U32" s="206">
        <v>0.69</v>
      </c>
      <c r="V32" s="206">
        <v>0.23</v>
      </c>
      <c r="W32" s="206">
        <v>7.67</v>
      </c>
      <c r="X32" s="206">
        <v>9.75</v>
      </c>
      <c r="Y32" s="206">
        <v>0</v>
      </c>
      <c r="Z32" s="206">
        <v>3.09</v>
      </c>
      <c r="AA32" s="206">
        <v>1.02</v>
      </c>
      <c r="AB32" s="206">
        <v>0</v>
      </c>
      <c r="AC32" s="206">
        <v>0.46</v>
      </c>
      <c r="AD32" s="206">
        <v>8.9</v>
      </c>
      <c r="AE32" s="206">
        <v>0</v>
      </c>
      <c r="AF32" s="206">
        <v>0</v>
      </c>
      <c r="AG32" s="206">
        <v>30.85</v>
      </c>
      <c r="AH32" s="206">
        <v>0</v>
      </c>
      <c r="AI32" s="206">
        <v>35.67</v>
      </c>
      <c r="AJ32" s="206">
        <v>0</v>
      </c>
      <c r="AK32" s="206">
        <v>16.95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29.31</v>
      </c>
      <c r="J33" s="206">
        <v>0.34</v>
      </c>
      <c r="K33" s="206">
        <v>0.39</v>
      </c>
      <c r="L33" s="206">
        <v>24.22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0.28000000000000003</v>
      </c>
      <c r="R33" s="206">
        <v>0.53</v>
      </c>
      <c r="S33" s="206">
        <v>0.33</v>
      </c>
      <c r="T33" s="206">
        <v>0.56000000000000005</v>
      </c>
      <c r="U33" s="206">
        <v>0.69</v>
      </c>
      <c r="V33" s="206">
        <v>0.23</v>
      </c>
      <c r="W33" s="206">
        <v>7.57</v>
      </c>
      <c r="X33" s="206">
        <v>16.350000000000001</v>
      </c>
      <c r="Y33" s="206">
        <v>0</v>
      </c>
      <c r="Z33" s="206">
        <v>3.09</v>
      </c>
      <c r="AA33" s="206">
        <v>1.02</v>
      </c>
      <c r="AB33" s="206">
        <v>0</v>
      </c>
      <c r="AC33" s="206">
        <v>0.46</v>
      </c>
      <c r="AD33" s="206">
        <v>8.9</v>
      </c>
      <c r="AE33" s="206">
        <v>0</v>
      </c>
      <c r="AF33" s="206">
        <v>0</v>
      </c>
      <c r="AG33" s="206">
        <v>30.85</v>
      </c>
      <c r="AH33" s="206">
        <v>0</v>
      </c>
      <c r="AI33" s="206">
        <v>35.67</v>
      </c>
      <c r="AJ33" s="206">
        <v>0</v>
      </c>
      <c r="AK33" s="206">
        <v>16.95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29.31</v>
      </c>
      <c r="J34" s="206">
        <v>0.34</v>
      </c>
      <c r="K34" s="206">
        <v>0.39</v>
      </c>
      <c r="L34" s="206">
        <v>24.22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0.28000000000000003</v>
      </c>
      <c r="R34" s="206">
        <v>0.53</v>
      </c>
      <c r="S34" s="206">
        <v>0.33</v>
      </c>
      <c r="T34" s="206">
        <v>0.56000000000000005</v>
      </c>
      <c r="U34" s="206">
        <v>0.69</v>
      </c>
      <c r="V34" s="206">
        <v>0.23</v>
      </c>
      <c r="W34" s="206">
        <v>7.57</v>
      </c>
      <c r="X34" s="206">
        <v>16.350000000000001</v>
      </c>
      <c r="Y34" s="206">
        <v>0</v>
      </c>
      <c r="Z34" s="206">
        <v>3.09</v>
      </c>
      <c r="AA34" s="206">
        <v>1.02</v>
      </c>
      <c r="AB34" s="206">
        <v>0</v>
      </c>
      <c r="AC34" s="206">
        <v>0.46</v>
      </c>
      <c r="AD34" s="206">
        <v>8.9</v>
      </c>
      <c r="AE34" s="206">
        <v>0</v>
      </c>
      <c r="AF34" s="206">
        <v>0</v>
      </c>
      <c r="AG34" s="206">
        <v>30.85</v>
      </c>
      <c r="AH34" s="206">
        <v>0</v>
      </c>
      <c r="AI34" s="206">
        <v>35.67</v>
      </c>
      <c r="AJ34" s="206">
        <v>0</v>
      </c>
      <c r="AK34" s="206">
        <v>16.95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29.31</v>
      </c>
      <c r="J35" s="206">
        <v>0.34</v>
      </c>
      <c r="K35" s="206">
        <v>0.39</v>
      </c>
      <c r="L35" s="206">
        <v>24.22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0.28000000000000003</v>
      </c>
      <c r="R35" s="206">
        <v>0.53</v>
      </c>
      <c r="S35" s="206">
        <v>0.33</v>
      </c>
      <c r="T35" s="206">
        <v>0.56000000000000005</v>
      </c>
      <c r="U35" s="206">
        <v>0.81</v>
      </c>
      <c r="V35" s="206">
        <v>0.23</v>
      </c>
      <c r="W35" s="206">
        <v>5.27</v>
      </c>
      <c r="X35" s="206">
        <v>16.350000000000001</v>
      </c>
      <c r="Y35" s="206">
        <v>0</v>
      </c>
      <c r="Z35" s="206">
        <v>3.09</v>
      </c>
      <c r="AA35" s="206">
        <v>1.02</v>
      </c>
      <c r="AB35" s="206">
        <v>0</v>
      </c>
      <c r="AC35" s="206">
        <v>0.46</v>
      </c>
      <c r="AD35" s="206">
        <v>8.9</v>
      </c>
      <c r="AE35" s="206">
        <v>0</v>
      </c>
      <c r="AF35" s="206">
        <v>0</v>
      </c>
      <c r="AG35" s="206">
        <v>30.85</v>
      </c>
      <c r="AH35" s="206">
        <v>0</v>
      </c>
      <c r="AI35" s="206">
        <v>35.67</v>
      </c>
      <c r="AJ35" s="206">
        <v>0</v>
      </c>
      <c r="AK35" s="206">
        <v>13.68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28.97</v>
      </c>
      <c r="J36" s="206">
        <v>0.34</v>
      </c>
      <c r="K36" s="206">
        <v>0.39</v>
      </c>
      <c r="L36" s="206">
        <v>24.22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0.28000000000000003</v>
      </c>
      <c r="R36" s="206">
        <v>0.53</v>
      </c>
      <c r="S36" s="206">
        <v>0.33</v>
      </c>
      <c r="T36" s="206">
        <v>0.56000000000000005</v>
      </c>
      <c r="U36" s="206">
        <v>0.71</v>
      </c>
      <c r="V36" s="206">
        <v>0.23</v>
      </c>
      <c r="W36" s="206">
        <v>5.27</v>
      </c>
      <c r="X36" s="206">
        <v>16.350000000000001</v>
      </c>
      <c r="Y36" s="206">
        <v>0</v>
      </c>
      <c r="Z36" s="206">
        <v>3.09</v>
      </c>
      <c r="AA36" s="206">
        <v>1.02</v>
      </c>
      <c r="AB36" s="206">
        <v>0</v>
      </c>
      <c r="AC36" s="206">
        <v>0.46</v>
      </c>
      <c r="AD36" s="206">
        <v>8.9</v>
      </c>
      <c r="AE36" s="206">
        <v>0</v>
      </c>
      <c r="AF36" s="206">
        <v>0</v>
      </c>
      <c r="AG36" s="206">
        <v>30.85</v>
      </c>
      <c r="AH36" s="206">
        <v>0</v>
      </c>
      <c r="AI36" s="206">
        <v>35.67</v>
      </c>
      <c r="AJ36" s="206">
        <v>0</v>
      </c>
      <c r="AK36" s="206">
        <v>13.68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28.97</v>
      </c>
      <c r="J37" s="206">
        <v>0.34</v>
      </c>
      <c r="K37" s="206">
        <v>0.39</v>
      </c>
      <c r="L37" s="206">
        <v>24.22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0.28000000000000003</v>
      </c>
      <c r="R37" s="206">
        <v>0.53</v>
      </c>
      <c r="S37" s="206">
        <v>0.33</v>
      </c>
      <c r="T37" s="206">
        <v>0.56000000000000005</v>
      </c>
      <c r="U37" s="206">
        <v>0.71</v>
      </c>
      <c r="V37" s="206">
        <v>0.23</v>
      </c>
      <c r="W37" s="206">
        <v>5.31</v>
      </c>
      <c r="X37" s="206">
        <v>9.31</v>
      </c>
      <c r="Y37" s="206">
        <v>0</v>
      </c>
      <c r="Z37" s="206">
        <v>3.09</v>
      </c>
      <c r="AA37" s="206">
        <v>1.02</v>
      </c>
      <c r="AB37" s="206">
        <v>0</v>
      </c>
      <c r="AC37" s="206">
        <v>0.46</v>
      </c>
      <c r="AD37" s="206">
        <v>8.9</v>
      </c>
      <c r="AE37" s="206">
        <v>0</v>
      </c>
      <c r="AF37" s="206">
        <v>0</v>
      </c>
      <c r="AG37" s="206">
        <v>30.85</v>
      </c>
      <c r="AH37" s="206">
        <v>0</v>
      </c>
      <c r="AI37" s="206">
        <v>35.67</v>
      </c>
      <c r="AJ37" s="206">
        <v>0</v>
      </c>
      <c r="AK37" s="206">
        <v>13.68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28.97</v>
      </c>
      <c r="J38" s="206">
        <v>0.34</v>
      </c>
      <c r="K38" s="206">
        <v>0.47</v>
      </c>
      <c r="L38" s="206">
        <v>24.22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0.28000000000000003</v>
      </c>
      <c r="R38" s="206">
        <v>0.53</v>
      </c>
      <c r="S38" s="206">
        <v>0.33</v>
      </c>
      <c r="T38" s="206">
        <v>0.56000000000000005</v>
      </c>
      <c r="U38" s="206">
        <v>0.71</v>
      </c>
      <c r="V38" s="206">
        <v>0.23</v>
      </c>
      <c r="W38" s="206">
        <v>5.31</v>
      </c>
      <c r="X38" s="206">
        <v>9.31</v>
      </c>
      <c r="Y38" s="206">
        <v>0</v>
      </c>
      <c r="Z38" s="206">
        <v>3.09</v>
      </c>
      <c r="AA38" s="206">
        <v>1.02</v>
      </c>
      <c r="AB38" s="206">
        <v>0</v>
      </c>
      <c r="AC38" s="206">
        <v>0.46</v>
      </c>
      <c r="AD38" s="206">
        <v>8.9</v>
      </c>
      <c r="AE38" s="206">
        <v>0</v>
      </c>
      <c r="AF38" s="206">
        <v>0</v>
      </c>
      <c r="AG38" s="206">
        <v>30.85</v>
      </c>
      <c r="AH38" s="206">
        <v>0</v>
      </c>
      <c r="AI38" s="206">
        <v>35.67</v>
      </c>
      <c r="AJ38" s="206">
        <v>0</v>
      </c>
      <c r="AK38" s="206">
        <v>13.68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28.97</v>
      </c>
      <c r="J39" s="206">
        <v>0.34</v>
      </c>
      <c r="K39" s="206">
        <v>0.39</v>
      </c>
      <c r="L39" s="206">
        <v>24.22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0.28000000000000003</v>
      </c>
      <c r="R39" s="206">
        <v>0.53</v>
      </c>
      <c r="S39" s="206">
        <v>0.33</v>
      </c>
      <c r="T39" s="206">
        <v>0.56000000000000005</v>
      </c>
      <c r="U39" s="206">
        <v>0.71</v>
      </c>
      <c r="V39" s="206">
        <v>0.23</v>
      </c>
      <c r="W39" s="206">
        <v>5.31</v>
      </c>
      <c r="X39" s="206">
        <v>9.31</v>
      </c>
      <c r="Y39" s="206">
        <v>0</v>
      </c>
      <c r="Z39" s="206">
        <v>3.09</v>
      </c>
      <c r="AA39" s="206">
        <v>0.77</v>
      </c>
      <c r="AB39" s="206">
        <v>0</v>
      </c>
      <c r="AC39" s="206">
        <v>0.46</v>
      </c>
      <c r="AD39" s="206">
        <v>8.9</v>
      </c>
      <c r="AE39" s="206">
        <v>0</v>
      </c>
      <c r="AF39" s="206">
        <v>0</v>
      </c>
      <c r="AG39" s="206">
        <v>30.85</v>
      </c>
      <c r="AH39" s="206">
        <v>0</v>
      </c>
      <c r="AI39" s="206">
        <v>35.67</v>
      </c>
      <c r="AJ39" s="206">
        <v>0</v>
      </c>
      <c r="AK39" s="206">
        <v>13.68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28.97</v>
      </c>
      <c r="J40" s="206">
        <v>0.34</v>
      </c>
      <c r="K40" s="206">
        <v>0.39</v>
      </c>
      <c r="L40" s="206">
        <v>24.22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0.28000000000000003</v>
      </c>
      <c r="R40" s="206">
        <v>0.53</v>
      </c>
      <c r="S40" s="206">
        <v>0.33</v>
      </c>
      <c r="T40" s="206">
        <v>0.56000000000000005</v>
      </c>
      <c r="U40" s="206">
        <v>0.71</v>
      </c>
      <c r="V40" s="206">
        <v>0.23</v>
      </c>
      <c r="W40" s="206">
        <v>5.31</v>
      </c>
      <c r="X40" s="206">
        <v>15.91</v>
      </c>
      <c r="Y40" s="206">
        <v>0</v>
      </c>
      <c r="Z40" s="206">
        <v>3.09</v>
      </c>
      <c r="AA40" s="206">
        <v>0.77</v>
      </c>
      <c r="AB40" s="206">
        <v>0</v>
      </c>
      <c r="AC40" s="206">
        <v>0.46</v>
      </c>
      <c r="AD40" s="206">
        <v>8.9</v>
      </c>
      <c r="AE40" s="206">
        <v>0</v>
      </c>
      <c r="AF40" s="206">
        <v>0</v>
      </c>
      <c r="AG40" s="206">
        <v>30.85</v>
      </c>
      <c r="AH40" s="206">
        <v>0</v>
      </c>
      <c r="AI40" s="206">
        <v>35.67</v>
      </c>
      <c r="AJ40" s="206">
        <v>0</v>
      </c>
      <c r="AK40" s="206">
        <v>13.68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28.97</v>
      </c>
      <c r="J41" s="206">
        <v>0.34</v>
      </c>
      <c r="K41" s="206">
        <v>0.39</v>
      </c>
      <c r="L41" s="206">
        <v>24.22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0.28000000000000003</v>
      </c>
      <c r="R41" s="206">
        <v>0.53</v>
      </c>
      <c r="S41" s="206">
        <v>0.33</v>
      </c>
      <c r="T41" s="206">
        <v>0.56000000000000005</v>
      </c>
      <c r="U41" s="206">
        <v>0.73</v>
      </c>
      <c r="V41" s="206">
        <v>0.23</v>
      </c>
      <c r="W41" s="206">
        <v>5.31</v>
      </c>
      <c r="X41" s="206">
        <v>15.91</v>
      </c>
      <c r="Y41" s="206">
        <v>0</v>
      </c>
      <c r="Z41" s="206">
        <v>3.09</v>
      </c>
      <c r="AA41" s="206">
        <v>0.77</v>
      </c>
      <c r="AB41" s="206">
        <v>0</v>
      </c>
      <c r="AC41" s="206">
        <v>0.46</v>
      </c>
      <c r="AD41" s="206">
        <v>8.9</v>
      </c>
      <c r="AE41" s="206">
        <v>0</v>
      </c>
      <c r="AF41" s="206">
        <v>0</v>
      </c>
      <c r="AG41" s="206">
        <v>30.85</v>
      </c>
      <c r="AH41" s="206">
        <v>0</v>
      </c>
      <c r="AI41" s="206">
        <v>35.67</v>
      </c>
      <c r="AJ41" s="206">
        <v>0</v>
      </c>
      <c r="AK41" s="206">
        <v>12.13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28.97</v>
      </c>
      <c r="J42" s="206">
        <v>0.34</v>
      </c>
      <c r="K42" s="206">
        <v>0.39</v>
      </c>
      <c r="L42" s="206">
        <v>24.22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0.28000000000000003</v>
      </c>
      <c r="R42" s="206">
        <v>0.53</v>
      </c>
      <c r="S42" s="206">
        <v>0.33</v>
      </c>
      <c r="T42" s="206">
        <v>0.56000000000000005</v>
      </c>
      <c r="U42" s="206">
        <v>0.72</v>
      </c>
      <c r="V42" s="206">
        <v>0.23</v>
      </c>
      <c r="W42" s="206">
        <v>5.31</v>
      </c>
      <c r="X42" s="206">
        <v>15.91</v>
      </c>
      <c r="Y42" s="206">
        <v>0</v>
      </c>
      <c r="Z42" s="206">
        <v>3.09</v>
      </c>
      <c r="AA42" s="206">
        <v>0.77</v>
      </c>
      <c r="AB42" s="206">
        <v>0</v>
      </c>
      <c r="AC42" s="206">
        <v>1.6</v>
      </c>
      <c r="AD42" s="206">
        <v>8.9</v>
      </c>
      <c r="AE42" s="206">
        <v>0</v>
      </c>
      <c r="AF42" s="206">
        <v>0</v>
      </c>
      <c r="AG42" s="206">
        <v>30.85</v>
      </c>
      <c r="AH42" s="206">
        <v>0</v>
      </c>
      <c r="AI42" s="206">
        <v>35.67</v>
      </c>
      <c r="AJ42" s="206">
        <v>0</v>
      </c>
      <c r="AK42" s="206">
        <v>12.13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28.97</v>
      </c>
      <c r="J43" s="206">
        <v>0.34</v>
      </c>
      <c r="K43" s="206">
        <v>0.39</v>
      </c>
      <c r="L43" s="206">
        <v>24.22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0.28000000000000003</v>
      </c>
      <c r="R43" s="206">
        <v>0.53</v>
      </c>
      <c r="S43" s="206">
        <v>0.33</v>
      </c>
      <c r="T43" s="206">
        <v>0.56000000000000005</v>
      </c>
      <c r="U43" s="206">
        <v>0.72</v>
      </c>
      <c r="V43" s="206">
        <v>0.23</v>
      </c>
      <c r="W43" s="206">
        <v>5.31</v>
      </c>
      <c r="X43" s="206">
        <v>15.91</v>
      </c>
      <c r="Y43" s="206">
        <v>0</v>
      </c>
      <c r="Z43" s="206">
        <v>3.09</v>
      </c>
      <c r="AA43" s="206">
        <v>0.77</v>
      </c>
      <c r="AB43" s="206">
        <v>0</v>
      </c>
      <c r="AC43" s="206">
        <v>0.57999999999999996</v>
      </c>
      <c r="AD43" s="206">
        <v>8.9</v>
      </c>
      <c r="AE43" s="206">
        <v>0</v>
      </c>
      <c r="AF43" s="206">
        <v>0</v>
      </c>
      <c r="AG43" s="206">
        <v>30.85</v>
      </c>
      <c r="AH43" s="206">
        <v>0</v>
      </c>
      <c r="AI43" s="206">
        <v>35.67</v>
      </c>
      <c r="AJ43" s="206">
        <v>0</v>
      </c>
      <c r="AK43" s="206">
        <v>12.13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28.97</v>
      </c>
      <c r="J44" s="206">
        <v>0.34</v>
      </c>
      <c r="K44" s="206">
        <v>0.39</v>
      </c>
      <c r="L44" s="206">
        <v>24.22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0.28000000000000003</v>
      </c>
      <c r="R44" s="206">
        <v>0.53</v>
      </c>
      <c r="S44" s="206">
        <v>0.33</v>
      </c>
      <c r="T44" s="206">
        <v>0.56000000000000005</v>
      </c>
      <c r="U44" s="206">
        <v>0.72</v>
      </c>
      <c r="V44" s="206">
        <v>0.23</v>
      </c>
      <c r="W44" s="206">
        <v>5.31</v>
      </c>
      <c r="X44" s="206">
        <v>9.31</v>
      </c>
      <c r="Y44" s="206">
        <v>0</v>
      </c>
      <c r="Z44" s="206">
        <v>3.09</v>
      </c>
      <c r="AA44" s="206">
        <v>0.77</v>
      </c>
      <c r="AB44" s="206">
        <v>0</v>
      </c>
      <c r="AC44" s="206">
        <v>0.57999999999999996</v>
      </c>
      <c r="AD44" s="206">
        <v>8.9</v>
      </c>
      <c r="AE44" s="206">
        <v>0</v>
      </c>
      <c r="AF44" s="206">
        <v>0</v>
      </c>
      <c r="AG44" s="206">
        <v>30.85</v>
      </c>
      <c r="AH44" s="206">
        <v>0</v>
      </c>
      <c r="AI44" s="206">
        <v>35.67</v>
      </c>
      <c r="AJ44" s="206">
        <v>0</v>
      </c>
      <c r="AK44" s="206">
        <v>12.13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28.97</v>
      </c>
      <c r="J45" s="206">
        <v>0.34</v>
      </c>
      <c r="K45" s="206">
        <v>0.39</v>
      </c>
      <c r="L45" s="206">
        <v>24.22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0.28000000000000003</v>
      </c>
      <c r="R45" s="206">
        <v>0.53</v>
      </c>
      <c r="S45" s="206">
        <v>0.33</v>
      </c>
      <c r="T45" s="206">
        <v>0.56000000000000005</v>
      </c>
      <c r="U45" s="206">
        <v>0.72</v>
      </c>
      <c r="V45" s="206">
        <v>0.23</v>
      </c>
      <c r="W45" s="206">
        <v>5.31</v>
      </c>
      <c r="X45" s="206">
        <v>7.27</v>
      </c>
      <c r="Y45" s="206">
        <v>0</v>
      </c>
      <c r="Z45" s="206">
        <v>3.09</v>
      </c>
      <c r="AA45" s="206">
        <v>0.77</v>
      </c>
      <c r="AB45" s="206">
        <v>0</v>
      </c>
      <c r="AC45" s="206">
        <v>0.57999999999999996</v>
      </c>
      <c r="AD45" s="206">
        <v>8.9</v>
      </c>
      <c r="AE45" s="206">
        <v>0</v>
      </c>
      <c r="AF45" s="206">
        <v>0</v>
      </c>
      <c r="AG45" s="206">
        <v>30.85</v>
      </c>
      <c r="AH45" s="206">
        <v>0</v>
      </c>
      <c r="AI45" s="206">
        <v>35.67</v>
      </c>
      <c r="AJ45" s="206">
        <v>0</v>
      </c>
      <c r="AK45" s="206">
        <v>10.89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28.97</v>
      </c>
      <c r="J46" s="206">
        <v>0.34</v>
      </c>
      <c r="K46" s="206">
        <v>0.39</v>
      </c>
      <c r="L46" s="206">
        <v>24.22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0.28000000000000003</v>
      </c>
      <c r="R46" s="206">
        <v>0.53</v>
      </c>
      <c r="S46" s="206">
        <v>0.33</v>
      </c>
      <c r="T46" s="206">
        <v>0.56000000000000005</v>
      </c>
      <c r="U46" s="206">
        <v>0.72</v>
      </c>
      <c r="V46" s="206">
        <v>0.23</v>
      </c>
      <c r="W46" s="206">
        <v>5.31</v>
      </c>
      <c r="X46" s="206">
        <v>7.27</v>
      </c>
      <c r="Y46" s="206">
        <v>0</v>
      </c>
      <c r="Z46" s="206">
        <v>3.09</v>
      </c>
      <c r="AA46" s="206">
        <v>0.77</v>
      </c>
      <c r="AB46" s="206">
        <v>0</v>
      </c>
      <c r="AC46" s="206">
        <v>0.57999999999999996</v>
      </c>
      <c r="AD46" s="206">
        <v>8.9</v>
      </c>
      <c r="AE46" s="206">
        <v>0</v>
      </c>
      <c r="AF46" s="206">
        <v>0</v>
      </c>
      <c r="AG46" s="206">
        <v>30.85</v>
      </c>
      <c r="AH46" s="206">
        <v>0</v>
      </c>
      <c r="AI46" s="206">
        <v>35.67</v>
      </c>
      <c r="AJ46" s="206">
        <v>0</v>
      </c>
      <c r="AK46" s="206">
        <v>10.89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28.97</v>
      </c>
      <c r="J47" s="206">
        <v>0.34</v>
      </c>
      <c r="K47" s="206">
        <v>0.39</v>
      </c>
      <c r="L47" s="206">
        <v>109.97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0.28000000000000003</v>
      </c>
      <c r="R47" s="206">
        <v>0.53</v>
      </c>
      <c r="S47" s="206">
        <v>0.33</v>
      </c>
      <c r="T47" s="206">
        <v>0.56000000000000005</v>
      </c>
      <c r="U47" s="206">
        <v>0.72</v>
      </c>
      <c r="V47" s="206">
        <v>0.15</v>
      </c>
      <c r="W47" s="206">
        <v>5.31</v>
      </c>
      <c r="X47" s="206">
        <v>1.89</v>
      </c>
      <c r="Y47" s="206">
        <v>0</v>
      </c>
      <c r="Z47" s="206">
        <v>3.09</v>
      </c>
      <c r="AA47" s="206">
        <v>0.77</v>
      </c>
      <c r="AB47" s="206">
        <v>0</v>
      </c>
      <c r="AC47" s="206">
        <v>0.57999999999999996</v>
      </c>
      <c r="AD47" s="206">
        <v>8.9</v>
      </c>
      <c r="AE47" s="206">
        <v>0</v>
      </c>
      <c r="AF47" s="206">
        <v>0</v>
      </c>
      <c r="AG47" s="206">
        <v>30.85</v>
      </c>
      <c r="AH47" s="206">
        <v>0</v>
      </c>
      <c r="AI47" s="206">
        <v>35.67</v>
      </c>
      <c r="AJ47" s="206">
        <v>0</v>
      </c>
      <c r="AK47" s="206">
        <v>10.89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28.97</v>
      </c>
      <c r="J48" s="206">
        <v>0.34</v>
      </c>
      <c r="K48" s="206">
        <v>0.41</v>
      </c>
      <c r="L48" s="206">
        <v>196.21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0.28000000000000003</v>
      </c>
      <c r="R48" s="206">
        <v>0.53</v>
      </c>
      <c r="S48" s="206">
        <v>0.33</v>
      </c>
      <c r="T48" s="206">
        <v>0.56000000000000005</v>
      </c>
      <c r="U48" s="206">
        <v>0.72</v>
      </c>
      <c r="V48" s="206">
        <v>0.15</v>
      </c>
      <c r="W48" s="206">
        <v>5.31</v>
      </c>
      <c r="X48" s="206">
        <v>1.89</v>
      </c>
      <c r="Y48" s="206">
        <v>0</v>
      </c>
      <c r="Z48" s="206">
        <v>3.09</v>
      </c>
      <c r="AA48" s="206">
        <v>0.77</v>
      </c>
      <c r="AB48" s="206">
        <v>0</v>
      </c>
      <c r="AC48" s="206">
        <v>0.57999999999999996</v>
      </c>
      <c r="AD48" s="206">
        <v>8.9</v>
      </c>
      <c r="AE48" s="206">
        <v>0</v>
      </c>
      <c r="AF48" s="206">
        <v>0</v>
      </c>
      <c r="AG48" s="206">
        <v>30.85</v>
      </c>
      <c r="AH48" s="206">
        <v>0</v>
      </c>
      <c r="AI48" s="206">
        <v>35.67</v>
      </c>
      <c r="AJ48" s="206">
        <v>0</v>
      </c>
      <c r="AK48" s="206">
        <v>10.89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28.97</v>
      </c>
      <c r="J49" s="206">
        <v>0.34</v>
      </c>
      <c r="K49" s="206">
        <v>0</v>
      </c>
      <c r="L49" s="206">
        <v>284.36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0.28000000000000003</v>
      </c>
      <c r="R49" s="206">
        <v>0.53</v>
      </c>
      <c r="S49" s="206">
        <v>0.33</v>
      </c>
      <c r="T49" s="206">
        <v>0.56000000000000005</v>
      </c>
      <c r="U49" s="206">
        <v>0.72</v>
      </c>
      <c r="V49" s="206">
        <v>0.15</v>
      </c>
      <c r="W49" s="206">
        <v>5.31</v>
      </c>
      <c r="X49" s="206">
        <v>1.89</v>
      </c>
      <c r="Y49" s="206">
        <v>0</v>
      </c>
      <c r="Z49" s="206">
        <v>3.09</v>
      </c>
      <c r="AA49" s="206">
        <v>0.77</v>
      </c>
      <c r="AB49" s="206">
        <v>0</v>
      </c>
      <c r="AC49" s="206">
        <v>0.57999999999999996</v>
      </c>
      <c r="AD49" s="206">
        <v>8.9</v>
      </c>
      <c r="AE49" s="206">
        <v>0</v>
      </c>
      <c r="AF49" s="206">
        <v>0</v>
      </c>
      <c r="AG49" s="206">
        <v>30.85</v>
      </c>
      <c r="AH49" s="206">
        <v>0</v>
      </c>
      <c r="AI49" s="206">
        <v>35.67</v>
      </c>
      <c r="AJ49" s="206">
        <v>0</v>
      </c>
      <c r="AK49" s="206">
        <v>10.89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29.31</v>
      </c>
      <c r="J50" s="206">
        <v>0.34</v>
      </c>
      <c r="K50" s="206">
        <v>0.39</v>
      </c>
      <c r="L50" s="206">
        <v>284.36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0.28000000000000003</v>
      </c>
      <c r="R50" s="206">
        <v>0.53</v>
      </c>
      <c r="S50" s="206">
        <v>0.33</v>
      </c>
      <c r="T50" s="206">
        <v>0.56000000000000005</v>
      </c>
      <c r="U50" s="206">
        <v>0.72</v>
      </c>
      <c r="V50" s="206">
        <v>0.15</v>
      </c>
      <c r="W50" s="206">
        <v>5.31</v>
      </c>
      <c r="X50" s="206">
        <v>1.89</v>
      </c>
      <c r="Y50" s="206">
        <v>0</v>
      </c>
      <c r="Z50" s="206">
        <v>3.09</v>
      </c>
      <c r="AA50" s="206">
        <v>0.77</v>
      </c>
      <c r="AB50" s="206">
        <v>0</v>
      </c>
      <c r="AC50" s="206">
        <v>0.57999999999999996</v>
      </c>
      <c r="AD50" s="206">
        <v>8.9</v>
      </c>
      <c r="AE50" s="206">
        <v>0</v>
      </c>
      <c r="AF50" s="206">
        <v>0</v>
      </c>
      <c r="AG50" s="206">
        <v>30.85</v>
      </c>
      <c r="AH50" s="206">
        <v>0</v>
      </c>
      <c r="AI50" s="206">
        <v>35.67</v>
      </c>
      <c r="AJ50" s="206">
        <v>0</v>
      </c>
      <c r="AK50" s="206">
        <v>10.89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29.31</v>
      </c>
      <c r="J51" s="206">
        <v>0.34</v>
      </c>
      <c r="K51" s="206">
        <v>9.35</v>
      </c>
      <c r="L51" s="206">
        <v>284.36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5.75</v>
      </c>
      <c r="R51" s="206">
        <v>9.93</v>
      </c>
      <c r="S51" s="206">
        <v>7.99</v>
      </c>
      <c r="T51" s="206">
        <v>0.56000000000000005</v>
      </c>
      <c r="U51" s="206">
        <v>0.72</v>
      </c>
      <c r="V51" s="206">
        <v>2.21</v>
      </c>
      <c r="W51" s="206">
        <v>11.68</v>
      </c>
      <c r="X51" s="206">
        <v>13.63</v>
      </c>
      <c r="Y51" s="206">
        <v>0</v>
      </c>
      <c r="Z51" s="206">
        <v>40.53</v>
      </c>
      <c r="AA51" s="206">
        <v>1.38</v>
      </c>
      <c r="AB51" s="206">
        <v>0</v>
      </c>
      <c r="AC51" s="206">
        <v>0.57999999999999996</v>
      </c>
      <c r="AD51" s="206">
        <v>8.9</v>
      </c>
      <c r="AE51" s="206">
        <v>0</v>
      </c>
      <c r="AF51" s="206">
        <v>0</v>
      </c>
      <c r="AG51" s="206">
        <v>30.85</v>
      </c>
      <c r="AH51" s="206">
        <v>0</v>
      </c>
      <c r="AI51" s="206">
        <v>35.67</v>
      </c>
      <c r="AJ51" s="206">
        <v>0</v>
      </c>
      <c r="AK51" s="206">
        <v>10.89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29.31</v>
      </c>
      <c r="J52" s="206">
        <v>0.34</v>
      </c>
      <c r="K52" s="206">
        <v>9.35</v>
      </c>
      <c r="L52" s="206">
        <v>284.36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5.75</v>
      </c>
      <c r="R52" s="206">
        <v>9.93</v>
      </c>
      <c r="S52" s="206">
        <v>7.99</v>
      </c>
      <c r="T52" s="206">
        <v>0.56000000000000005</v>
      </c>
      <c r="U52" s="206">
        <v>0.72</v>
      </c>
      <c r="V52" s="206">
        <v>2.21</v>
      </c>
      <c r="W52" s="206">
        <v>11.99</v>
      </c>
      <c r="X52" s="206">
        <v>33.51</v>
      </c>
      <c r="Y52" s="206">
        <v>0</v>
      </c>
      <c r="Z52" s="206">
        <v>40.53</v>
      </c>
      <c r="AA52" s="206">
        <v>1.38</v>
      </c>
      <c r="AB52" s="206">
        <v>0</v>
      </c>
      <c r="AC52" s="206">
        <v>0.57999999999999996</v>
      </c>
      <c r="AD52" s="206">
        <v>8.9</v>
      </c>
      <c r="AE52" s="206">
        <v>0</v>
      </c>
      <c r="AF52" s="206">
        <v>0</v>
      </c>
      <c r="AG52" s="206">
        <v>30.85</v>
      </c>
      <c r="AH52" s="206">
        <v>0</v>
      </c>
      <c r="AI52" s="206">
        <v>35.67</v>
      </c>
      <c r="AJ52" s="206">
        <v>0</v>
      </c>
      <c r="AK52" s="206">
        <v>10.89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29.31</v>
      </c>
      <c r="J53" s="206">
        <v>0.34</v>
      </c>
      <c r="K53" s="206">
        <v>9.35</v>
      </c>
      <c r="L53" s="206">
        <v>284.36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5.75</v>
      </c>
      <c r="R53" s="206">
        <v>9.93</v>
      </c>
      <c r="S53" s="206">
        <v>7.99</v>
      </c>
      <c r="T53" s="206">
        <v>0.56000000000000005</v>
      </c>
      <c r="U53" s="206">
        <v>0.72</v>
      </c>
      <c r="V53" s="206">
        <v>2.21</v>
      </c>
      <c r="W53" s="206">
        <v>11.99</v>
      </c>
      <c r="X53" s="206">
        <v>36.64</v>
      </c>
      <c r="Y53" s="206">
        <v>0</v>
      </c>
      <c r="Z53" s="206">
        <v>40.53</v>
      </c>
      <c r="AA53" s="206">
        <v>1.38</v>
      </c>
      <c r="AB53" s="206">
        <v>0</v>
      </c>
      <c r="AC53" s="206">
        <v>0.57999999999999996</v>
      </c>
      <c r="AD53" s="206">
        <v>8.9</v>
      </c>
      <c r="AE53" s="206">
        <v>0</v>
      </c>
      <c r="AF53" s="206">
        <v>0</v>
      </c>
      <c r="AG53" s="206">
        <v>30.85</v>
      </c>
      <c r="AH53" s="206">
        <v>0</v>
      </c>
      <c r="AI53" s="206">
        <v>35.67</v>
      </c>
      <c r="AJ53" s="206">
        <v>0</v>
      </c>
      <c r="AK53" s="206">
        <v>10.89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29.31</v>
      </c>
      <c r="J54" s="206">
        <v>0.34</v>
      </c>
      <c r="K54" s="206">
        <v>9.35</v>
      </c>
      <c r="L54" s="206">
        <v>284.36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5.75</v>
      </c>
      <c r="R54" s="206">
        <v>9.93</v>
      </c>
      <c r="S54" s="206">
        <v>7.99</v>
      </c>
      <c r="T54" s="206">
        <v>0.56000000000000005</v>
      </c>
      <c r="U54" s="206">
        <v>0.72</v>
      </c>
      <c r="V54" s="206">
        <v>2.21</v>
      </c>
      <c r="W54" s="206">
        <v>11.99</v>
      </c>
      <c r="X54" s="206">
        <v>36.64</v>
      </c>
      <c r="Y54" s="206">
        <v>0</v>
      </c>
      <c r="Z54" s="206">
        <v>40.53</v>
      </c>
      <c r="AA54" s="206">
        <v>1.38</v>
      </c>
      <c r="AB54" s="206">
        <v>0</v>
      </c>
      <c r="AC54" s="206">
        <v>0.57999999999999996</v>
      </c>
      <c r="AD54" s="206">
        <v>8.9</v>
      </c>
      <c r="AE54" s="206">
        <v>0</v>
      </c>
      <c r="AF54" s="206">
        <v>0</v>
      </c>
      <c r="AG54" s="206">
        <v>30.85</v>
      </c>
      <c r="AH54" s="206">
        <v>0</v>
      </c>
      <c r="AI54" s="206">
        <v>35.67</v>
      </c>
      <c r="AJ54" s="206">
        <v>0</v>
      </c>
      <c r="AK54" s="206">
        <v>10.89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29.31</v>
      </c>
      <c r="J55" s="206">
        <v>0.34</v>
      </c>
      <c r="K55" s="206">
        <v>9.35</v>
      </c>
      <c r="L55" s="206">
        <v>284.36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5.75</v>
      </c>
      <c r="R55" s="206">
        <v>9.93</v>
      </c>
      <c r="S55" s="206">
        <v>7.99</v>
      </c>
      <c r="T55" s="206">
        <v>0.56000000000000005</v>
      </c>
      <c r="U55" s="206">
        <v>0.72</v>
      </c>
      <c r="V55" s="206">
        <v>2.86</v>
      </c>
      <c r="W55" s="206">
        <v>11.53</v>
      </c>
      <c r="X55" s="206">
        <v>36.64</v>
      </c>
      <c r="Y55" s="206">
        <v>0</v>
      </c>
      <c r="Z55" s="206">
        <v>40.53</v>
      </c>
      <c r="AA55" s="206">
        <v>1.38</v>
      </c>
      <c r="AB55" s="206">
        <v>0</v>
      </c>
      <c r="AC55" s="206">
        <v>0.46</v>
      </c>
      <c r="AD55" s="206">
        <v>8.9</v>
      </c>
      <c r="AE55" s="206">
        <v>0</v>
      </c>
      <c r="AF55" s="206">
        <v>0</v>
      </c>
      <c r="AG55" s="206">
        <v>30.85</v>
      </c>
      <c r="AH55" s="206">
        <v>0</v>
      </c>
      <c r="AI55" s="206">
        <v>35.67</v>
      </c>
      <c r="AJ55" s="206">
        <v>0</v>
      </c>
      <c r="AK55" s="206">
        <v>10.89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29.31</v>
      </c>
      <c r="J56" s="206">
        <v>0.34</v>
      </c>
      <c r="K56" s="206">
        <v>9.35</v>
      </c>
      <c r="L56" s="206">
        <v>284.36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5.75</v>
      </c>
      <c r="R56" s="206">
        <v>9.93</v>
      </c>
      <c r="S56" s="206">
        <v>7.99</v>
      </c>
      <c r="T56" s="206">
        <v>0.56000000000000005</v>
      </c>
      <c r="U56" s="206">
        <v>0.72</v>
      </c>
      <c r="V56" s="206">
        <v>3.58</v>
      </c>
      <c r="W56" s="206">
        <v>11.53</v>
      </c>
      <c r="X56" s="206">
        <v>36.64</v>
      </c>
      <c r="Y56" s="206">
        <v>0</v>
      </c>
      <c r="Z56" s="206">
        <v>40.53</v>
      </c>
      <c r="AA56" s="206">
        <v>1.38</v>
      </c>
      <c r="AB56" s="206">
        <v>0</v>
      </c>
      <c r="AC56" s="206">
        <v>1.32</v>
      </c>
      <c r="AD56" s="206">
        <v>8.9</v>
      </c>
      <c r="AE56" s="206">
        <v>0</v>
      </c>
      <c r="AF56" s="206">
        <v>0</v>
      </c>
      <c r="AG56" s="206">
        <v>30.85</v>
      </c>
      <c r="AH56" s="206">
        <v>0</v>
      </c>
      <c r="AI56" s="206">
        <v>35.67</v>
      </c>
      <c r="AJ56" s="206">
        <v>0</v>
      </c>
      <c r="AK56" s="206">
        <v>10.89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29.31</v>
      </c>
      <c r="J57" s="206">
        <v>0.34</v>
      </c>
      <c r="K57" s="206">
        <v>9.35</v>
      </c>
      <c r="L57" s="206">
        <v>284.36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5.75</v>
      </c>
      <c r="R57" s="206">
        <v>9.93</v>
      </c>
      <c r="S57" s="206">
        <v>7.99</v>
      </c>
      <c r="T57" s="206">
        <v>0.56000000000000005</v>
      </c>
      <c r="U57" s="206">
        <v>0.72</v>
      </c>
      <c r="V57" s="206">
        <v>3.58</v>
      </c>
      <c r="W57" s="206">
        <v>11.53</v>
      </c>
      <c r="X57" s="206">
        <v>36.64</v>
      </c>
      <c r="Y57" s="206">
        <v>0</v>
      </c>
      <c r="Z57" s="206">
        <v>40.53</v>
      </c>
      <c r="AA57" s="206">
        <v>1.38</v>
      </c>
      <c r="AB57" s="206">
        <v>0</v>
      </c>
      <c r="AC57" s="206">
        <v>1.32</v>
      </c>
      <c r="AD57" s="206">
        <v>8.9</v>
      </c>
      <c r="AE57" s="206">
        <v>0</v>
      </c>
      <c r="AF57" s="206">
        <v>0</v>
      </c>
      <c r="AG57" s="206">
        <v>30.85</v>
      </c>
      <c r="AH57" s="206">
        <v>0</v>
      </c>
      <c r="AI57" s="206">
        <v>35.67</v>
      </c>
      <c r="AJ57" s="206">
        <v>0</v>
      </c>
      <c r="AK57" s="206">
        <v>10.89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29.31</v>
      </c>
      <c r="J58" s="206">
        <v>0.34</v>
      </c>
      <c r="K58" s="206">
        <v>9.35</v>
      </c>
      <c r="L58" s="206">
        <v>284.36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5.75</v>
      </c>
      <c r="R58" s="206">
        <v>9.93</v>
      </c>
      <c r="S58" s="206">
        <v>7.99</v>
      </c>
      <c r="T58" s="206">
        <v>0.56000000000000005</v>
      </c>
      <c r="U58" s="206">
        <v>0.72</v>
      </c>
      <c r="V58" s="206">
        <v>3.58</v>
      </c>
      <c r="W58" s="206">
        <v>11.53</v>
      </c>
      <c r="X58" s="206">
        <v>36.64</v>
      </c>
      <c r="Y58" s="206">
        <v>0</v>
      </c>
      <c r="Z58" s="206">
        <v>40.53</v>
      </c>
      <c r="AA58" s="206">
        <v>1.38</v>
      </c>
      <c r="AB58" s="206">
        <v>0</v>
      </c>
      <c r="AC58" s="206">
        <v>1.32</v>
      </c>
      <c r="AD58" s="206">
        <v>8.9</v>
      </c>
      <c r="AE58" s="206">
        <v>0</v>
      </c>
      <c r="AF58" s="206">
        <v>0</v>
      </c>
      <c r="AG58" s="206">
        <v>30.85</v>
      </c>
      <c r="AH58" s="206">
        <v>0</v>
      </c>
      <c r="AI58" s="206">
        <v>35.67</v>
      </c>
      <c r="AJ58" s="206">
        <v>0</v>
      </c>
      <c r="AK58" s="206">
        <v>10.89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29.31</v>
      </c>
      <c r="J59" s="206">
        <v>0.34</v>
      </c>
      <c r="K59" s="206">
        <v>4.68</v>
      </c>
      <c r="L59" s="206">
        <v>284.36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3.39</v>
      </c>
      <c r="R59" s="206">
        <v>9.93</v>
      </c>
      <c r="S59" s="206">
        <v>5.52</v>
      </c>
      <c r="T59" s="206">
        <v>0.56000000000000005</v>
      </c>
      <c r="U59" s="206">
        <v>0.72</v>
      </c>
      <c r="V59" s="206">
        <v>3.24</v>
      </c>
      <c r="W59" s="206">
        <v>11.53</v>
      </c>
      <c r="X59" s="206">
        <v>36.64</v>
      </c>
      <c r="Y59" s="206">
        <v>0</v>
      </c>
      <c r="Z59" s="206">
        <v>40.53</v>
      </c>
      <c r="AA59" s="206">
        <v>1.38</v>
      </c>
      <c r="AB59" s="206">
        <v>0</v>
      </c>
      <c r="AC59" s="206">
        <v>0.46</v>
      </c>
      <c r="AD59" s="206">
        <v>8.9</v>
      </c>
      <c r="AE59" s="206">
        <v>0</v>
      </c>
      <c r="AF59" s="206">
        <v>0</v>
      </c>
      <c r="AG59" s="206">
        <v>30.85</v>
      </c>
      <c r="AH59" s="206">
        <v>0</v>
      </c>
      <c r="AI59" s="206">
        <v>35.67</v>
      </c>
      <c r="AJ59" s="206">
        <v>0</v>
      </c>
      <c r="AK59" s="206">
        <v>10.89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29.31</v>
      </c>
      <c r="J60" s="206">
        <v>0.34</v>
      </c>
      <c r="K60" s="206">
        <v>4.68</v>
      </c>
      <c r="L60" s="206">
        <v>284.36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3.39</v>
      </c>
      <c r="R60" s="206">
        <v>9.8000000000000007</v>
      </c>
      <c r="S60" s="206">
        <v>5.52</v>
      </c>
      <c r="T60" s="206">
        <v>0.56000000000000005</v>
      </c>
      <c r="U60" s="206">
        <v>0.72</v>
      </c>
      <c r="V60" s="206">
        <v>3.58</v>
      </c>
      <c r="W60" s="206">
        <v>11.53</v>
      </c>
      <c r="X60" s="206">
        <v>36.64</v>
      </c>
      <c r="Y60" s="206">
        <v>0</v>
      </c>
      <c r="Z60" s="206">
        <v>40.53</v>
      </c>
      <c r="AA60" s="206">
        <v>0.77</v>
      </c>
      <c r="AB60" s="206">
        <v>0</v>
      </c>
      <c r="AC60" s="206">
        <v>0.46</v>
      </c>
      <c r="AD60" s="206">
        <v>8.9</v>
      </c>
      <c r="AE60" s="206">
        <v>0</v>
      </c>
      <c r="AF60" s="206">
        <v>0</v>
      </c>
      <c r="AG60" s="206">
        <v>30.85</v>
      </c>
      <c r="AH60" s="206">
        <v>0</v>
      </c>
      <c r="AI60" s="206">
        <v>35.67</v>
      </c>
      <c r="AJ60" s="206">
        <v>0</v>
      </c>
      <c r="AK60" s="206">
        <v>10.89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29.31</v>
      </c>
      <c r="J61" s="206">
        <v>0.34</v>
      </c>
      <c r="K61" s="206">
        <v>4.67</v>
      </c>
      <c r="L61" s="206">
        <v>278.85000000000002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3.39</v>
      </c>
      <c r="R61" s="206">
        <v>7.75</v>
      </c>
      <c r="S61" s="206">
        <v>5.05</v>
      </c>
      <c r="T61" s="206">
        <v>0.56000000000000005</v>
      </c>
      <c r="U61" s="206">
        <v>0.72</v>
      </c>
      <c r="V61" s="206">
        <v>3.58</v>
      </c>
      <c r="W61" s="206">
        <v>11.53</v>
      </c>
      <c r="X61" s="206">
        <v>28.45</v>
      </c>
      <c r="Y61" s="206">
        <v>0</v>
      </c>
      <c r="Z61" s="206">
        <v>40.53</v>
      </c>
      <c r="AA61" s="206">
        <v>0.77</v>
      </c>
      <c r="AB61" s="206">
        <v>0</v>
      </c>
      <c r="AC61" s="206">
        <v>0.46</v>
      </c>
      <c r="AD61" s="206">
        <v>8.9</v>
      </c>
      <c r="AE61" s="206">
        <v>0</v>
      </c>
      <c r="AF61" s="206">
        <v>0</v>
      </c>
      <c r="AG61" s="206">
        <v>30.85</v>
      </c>
      <c r="AH61" s="206">
        <v>0</v>
      </c>
      <c r="AI61" s="206">
        <v>35.67</v>
      </c>
      <c r="AJ61" s="206">
        <v>0</v>
      </c>
      <c r="AK61" s="206">
        <v>10.89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29.31</v>
      </c>
      <c r="J62" s="206">
        <v>0.34</v>
      </c>
      <c r="K62" s="206">
        <v>4.67</v>
      </c>
      <c r="L62" s="206">
        <v>278.85000000000002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3.39</v>
      </c>
      <c r="R62" s="206">
        <v>7.75</v>
      </c>
      <c r="S62" s="206">
        <v>5.05</v>
      </c>
      <c r="T62" s="206">
        <v>0.56000000000000005</v>
      </c>
      <c r="U62" s="206">
        <v>0.72</v>
      </c>
      <c r="V62" s="206">
        <v>3.58</v>
      </c>
      <c r="W62" s="206">
        <v>11.53</v>
      </c>
      <c r="X62" s="206">
        <v>36.64</v>
      </c>
      <c r="Y62" s="206">
        <v>0</v>
      </c>
      <c r="Z62" s="206">
        <v>40.53</v>
      </c>
      <c r="AA62" s="206">
        <v>0.77</v>
      </c>
      <c r="AB62" s="206">
        <v>0</v>
      </c>
      <c r="AC62" s="206">
        <v>0.46</v>
      </c>
      <c r="AD62" s="206">
        <v>8.9</v>
      </c>
      <c r="AE62" s="206">
        <v>0</v>
      </c>
      <c r="AF62" s="206">
        <v>0</v>
      </c>
      <c r="AG62" s="206">
        <v>30.85</v>
      </c>
      <c r="AH62" s="206">
        <v>0</v>
      </c>
      <c r="AI62" s="206">
        <v>35.67</v>
      </c>
      <c r="AJ62" s="206">
        <v>0</v>
      </c>
      <c r="AK62" s="206">
        <v>10.89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29.31</v>
      </c>
      <c r="J63" s="206">
        <v>0.34</v>
      </c>
      <c r="K63" s="206">
        <v>4.67</v>
      </c>
      <c r="L63" s="206">
        <v>278.85000000000002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3.25</v>
      </c>
      <c r="R63" s="206">
        <v>6.4</v>
      </c>
      <c r="S63" s="206">
        <v>4</v>
      </c>
      <c r="T63" s="206">
        <v>0.56000000000000005</v>
      </c>
      <c r="U63" s="206">
        <v>0.72</v>
      </c>
      <c r="V63" s="206">
        <v>3.58</v>
      </c>
      <c r="W63" s="206">
        <v>11.53</v>
      </c>
      <c r="X63" s="206">
        <v>36.64</v>
      </c>
      <c r="Y63" s="206">
        <v>0</v>
      </c>
      <c r="Z63" s="206">
        <v>40.53</v>
      </c>
      <c r="AA63" s="206">
        <v>0.77</v>
      </c>
      <c r="AB63" s="206">
        <v>0</v>
      </c>
      <c r="AC63" s="206">
        <v>0.46</v>
      </c>
      <c r="AD63" s="206">
        <v>8.9</v>
      </c>
      <c r="AE63" s="206">
        <v>0</v>
      </c>
      <c r="AF63" s="206">
        <v>0</v>
      </c>
      <c r="AG63" s="206">
        <v>30.85</v>
      </c>
      <c r="AH63" s="206">
        <v>0</v>
      </c>
      <c r="AI63" s="206">
        <v>35.67</v>
      </c>
      <c r="AJ63" s="206">
        <v>0</v>
      </c>
      <c r="AK63" s="206">
        <v>10.89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29.31</v>
      </c>
      <c r="J64" s="206">
        <v>0.34</v>
      </c>
      <c r="K64" s="206">
        <v>4.67</v>
      </c>
      <c r="L64" s="206">
        <v>278.85000000000002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3.25</v>
      </c>
      <c r="R64" s="206">
        <v>6.4</v>
      </c>
      <c r="S64" s="206">
        <v>4</v>
      </c>
      <c r="T64" s="206">
        <v>0.56000000000000005</v>
      </c>
      <c r="U64" s="206">
        <v>0.72</v>
      </c>
      <c r="V64" s="206">
        <v>3.58</v>
      </c>
      <c r="W64" s="206">
        <v>11.53</v>
      </c>
      <c r="X64" s="206">
        <v>36.64</v>
      </c>
      <c r="Y64" s="206">
        <v>0</v>
      </c>
      <c r="Z64" s="206">
        <v>40.53</v>
      </c>
      <c r="AA64" s="206">
        <v>0.77</v>
      </c>
      <c r="AB64" s="206">
        <v>0</v>
      </c>
      <c r="AC64" s="206">
        <v>0.46</v>
      </c>
      <c r="AD64" s="206">
        <v>8.9</v>
      </c>
      <c r="AE64" s="206">
        <v>0</v>
      </c>
      <c r="AF64" s="206">
        <v>0</v>
      </c>
      <c r="AG64" s="206">
        <v>30.85</v>
      </c>
      <c r="AH64" s="206">
        <v>0</v>
      </c>
      <c r="AI64" s="206">
        <v>35.67</v>
      </c>
      <c r="AJ64" s="206">
        <v>0</v>
      </c>
      <c r="AK64" s="206">
        <v>10.89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29.31</v>
      </c>
      <c r="J65" s="206">
        <v>0.34</v>
      </c>
      <c r="K65" s="206">
        <v>4.67</v>
      </c>
      <c r="L65" s="206">
        <v>278.85000000000002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3.25</v>
      </c>
      <c r="R65" s="206">
        <v>6.4</v>
      </c>
      <c r="S65" s="206">
        <v>4</v>
      </c>
      <c r="T65" s="206">
        <v>0.56000000000000005</v>
      </c>
      <c r="U65" s="206">
        <v>0.72</v>
      </c>
      <c r="V65" s="206">
        <v>3.58</v>
      </c>
      <c r="W65" s="206">
        <v>11.53</v>
      </c>
      <c r="X65" s="206">
        <v>36.64</v>
      </c>
      <c r="Y65" s="206">
        <v>0</v>
      </c>
      <c r="Z65" s="206">
        <v>40.53</v>
      </c>
      <c r="AA65" s="206">
        <v>0.77</v>
      </c>
      <c r="AB65" s="206">
        <v>0</v>
      </c>
      <c r="AC65" s="206">
        <v>0.46</v>
      </c>
      <c r="AD65" s="206">
        <v>8.9</v>
      </c>
      <c r="AE65" s="206">
        <v>0</v>
      </c>
      <c r="AF65" s="206">
        <v>0</v>
      </c>
      <c r="AG65" s="206">
        <v>30.85</v>
      </c>
      <c r="AH65" s="206">
        <v>0</v>
      </c>
      <c r="AI65" s="206">
        <v>35.67</v>
      </c>
      <c r="AJ65" s="206">
        <v>0</v>
      </c>
      <c r="AK65" s="206">
        <v>10.89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29.31</v>
      </c>
      <c r="J66" s="206">
        <v>0.34</v>
      </c>
      <c r="K66" s="206">
        <v>4.67</v>
      </c>
      <c r="L66" s="206">
        <v>278.85000000000002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3.25</v>
      </c>
      <c r="R66" s="206">
        <v>6.4</v>
      </c>
      <c r="S66" s="206">
        <v>4</v>
      </c>
      <c r="T66" s="206">
        <v>0.56000000000000005</v>
      </c>
      <c r="U66" s="206">
        <v>0.72</v>
      </c>
      <c r="V66" s="206">
        <v>3.58</v>
      </c>
      <c r="W66" s="206">
        <v>11.53</v>
      </c>
      <c r="X66" s="206">
        <v>36.64</v>
      </c>
      <c r="Y66" s="206">
        <v>0</v>
      </c>
      <c r="Z66" s="206">
        <v>40.53</v>
      </c>
      <c r="AA66" s="206">
        <v>0.77</v>
      </c>
      <c r="AB66" s="206">
        <v>0</v>
      </c>
      <c r="AC66" s="206">
        <v>0.46</v>
      </c>
      <c r="AD66" s="206">
        <v>8.9</v>
      </c>
      <c r="AE66" s="206">
        <v>0</v>
      </c>
      <c r="AF66" s="206">
        <v>0</v>
      </c>
      <c r="AG66" s="206">
        <v>30.85</v>
      </c>
      <c r="AH66" s="206">
        <v>0</v>
      </c>
      <c r="AI66" s="206">
        <v>35.67</v>
      </c>
      <c r="AJ66" s="206">
        <v>0</v>
      </c>
      <c r="AK66" s="206">
        <v>10.89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29.31</v>
      </c>
      <c r="J67" s="206">
        <v>0.34</v>
      </c>
      <c r="K67" s="206">
        <v>6.71</v>
      </c>
      <c r="L67" s="206">
        <v>279.02999999999997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3.25</v>
      </c>
      <c r="R67" s="206">
        <v>6.4</v>
      </c>
      <c r="S67" s="206">
        <v>4</v>
      </c>
      <c r="T67" s="206">
        <v>0.56000000000000005</v>
      </c>
      <c r="U67" s="206">
        <v>0.72</v>
      </c>
      <c r="V67" s="206">
        <v>3.58</v>
      </c>
      <c r="W67" s="206">
        <v>11.53</v>
      </c>
      <c r="X67" s="206">
        <v>36.64</v>
      </c>
      <c r="Y67" s="206">
        <v>0</v>
      </c>
      <c r="Z67" s="206">
        <v>40.53</v>
      </c>
      <c r="AA67" s="206">
        <v>1.93</v>
      </c>
      <c r="AB67" s="206">
        <v>0</v>
      </c>
      <c r="AC67" s="206">
        <v>0.46</v>
      </c>
      <c r="AD67" s="206">
        <v>8.9</v>
      </c>
      <c r="AE67" s="206">
        <v>0</v>
      </c>
      <c r="AF67" s="206">
        <v>0</v>
      </c>
      <c r="AG67" s="206">
        <v>30.85</v>
      </c>
      <c r="AH67" s="206">
        <v>0</v>
      </c>
      <c r="AI67" s="206">
        <v>35.67</v>
      </c>
      <c r="AJ67" s="206">
        <v>0</v>
      </c>
      <c r="AK67" s="206">
        <v>10.89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29.31</v>
      </c>
      <c r="J68" s="206">
        <v>0.34</v>
      </c>
      <c r="K68" s="206">
        <v>6.71</v>
      </c>
      <c r="L68" s="206">
        <v>279.02999999999997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3.25</v>
      </c>
      <c r="R68" s="206">
        <v>6.4</v>
      </c>
      <c r="S68" s="206">
        <v>4</v>
      </c>
      <c r="T68" s="206">
        <v>0.56000000000000005</v>
      </c>
      <c r="U68" s="206">
        <v>0.72</v>
      </c>
      <c r="V68" s="206">
        <v>3.58</v>
      </c>
      <c r="W68" s="206">
        <v>11.53</v>
      </c>
      <c r="X68" s="206">
        <v>36.64</v>
      </c>
      <c r="Y68" s="206">
        <v>0</v>
      </c>
      <c r="Z68" s="206">
        <v>40.53</v>
      </c>
      <c r="AA68" s="206">
        <v>1.93</v>
      </c>
      <c r="AB68" s="206">
        <v>0</v>
      </c>
      <c r="AC68" s="206">
        <v>0.46</v>
      </c>
      <c r="AD68" s="206">
        <v>8.9</v>
      </c>
      <c r="AE68" s="206">
        <v>0</v>
      </c>
      <c r="AF68" s="206">
        <v>0</v>
      </c>
      <c r="AG68" s="206">
        <v>30.85</v>
      </c>
      <c r="AH68" s="206">
        <v>0</v>
      </c>
      <c r="AI68" s="206">
        <v>35.67</v>
      </c>
      <c r="AJ68" s="206">
        <v>0</v>
      </c>
      <c r="AK68" s="206">
        <v>10.89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29.31</v>
      </c>
      <c r="J69" s="206">
        <v>0.34</v>
      </c>
      <c r="K69" s="206">
        <v>0.17</v>
      </c>
      <c r="L69" s="206">
        <v>215.38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0.28000000000000003</v>
      </c>
      <c r="R69" s="206">
        <v>0.53</v>
      </c>
      <c r="S69" s="206">
        <v>0.33</v>
      </c>
      <c r="T69" s="206">
        <v>0.56000000000000005</v>
      </c>
      <c r="U69" s="206">
        <v>0.72</v>
      </c>
      <c r="V69" s="206">
        <v>0.15</v>
      </c>
      <c r="W69" s="206">
        <v>1.65</v>
      </c>
      <c r="X69" s="206">
        <v>1.89</v>
      </c>
      <c r="Y69" s="206">
        <v>0</v>
      </c>
      <c r="Z69" s="206">
        <v>3.09</v>
      </c>
      <c r="AA69" s="206">
        <v>0.75</v>
      </c>
      <c r="AB69" s="206">
        <v>0</v>
      </c>
      <c r="AC69" s="206">
        <v>0.46</v>
      </c>
      <c r="AD69" s="206">
        <v>8.9</v>
      </c>
      <c r="AE69" s="206">
        <v>0</v>
      </c>
      <c r="AF69" s="206">
        <v>0</v>
      </c>
      <c r="AG69" s="206">
        <v>30.85</v>
      </c>
      <c r="AH69" s="206">
        <v>0</v>
      </c>
      <c r="AI69" s="206">
        <v>35.67</v>
      </c>
      <c r="AJ69" s="206">
        <v>0</v>
      </c>
      <c r="AK69" s="206">
        <v>10.89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29.31</v>
      </c>
      <c r="J70" s="206">
        <v>0.34</v>
      </c>
      <c r="K70" s="206">
        <v>0.39</v>
      </c>
      <c r="L70" s="206">
        <v>215.38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0.28000000000000003</v>
      </c>
      <c r="R70" s="206">
        <v>0.53</v>
      </c>
      <c r="S70" s="206">
        <v>0.33</v>
      </c>
      <c r="T70" s="206">
        <v>0.56000000000000005</v>
      </c>
      <c r="U70" s="206">
        <v>0.72</v>
      </c>
      <c r="V70" s="206">
        <v>0.15</v>
      </c>
      <c r="W70" s="206">
        <v>1.66</v>
      </c>
      <c r="X70" s="206">
        <v>1.89</v>
      </c>
      <c r="Y70" s="206">
        <v>0</v>
      </c>
      <c r="Z70" s="206">
        <v>3.09</v>
      </c>
      <c r="AA70" s="206">
        <v>0.75</v>
      </c>
      <c r="AB70" s="206">
        <v>0</v>
      </c>
      <c r="AC70" s="206">
        <v>0.46</v>
      </c>
      <c r="AD70" s="206">
        <v>8.9</v>
      </c>
      <c r="AE70" s="206">
        <v>0</v>
      </c>
      <c r="AF70" s="206">
        <v>0</v>
      </c>
      <c r="AG70" s="206">
        <v>30.85</v>
      </c>
      <c r="AH70" s="206">
        <v>0</v>
      </c>
      <c r="AI70" s="206">
        <v>35.67</v>
      </c>
      <c r="AJ70" s="206">
        <v>0</v>
      </c>
      <c r="AK70" s="206">
        <v>10.89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29.31</v>
      </c>
      <c r="J71" s="206">
        <v>0.34</v>
      </c>
      <c r="K71" s="206">
        <v>0.39</v>
      </c>
      <c r="L71" s="206">
        <v>215.38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0.28000000000000003</v>
      </c>
      <c r="R71" s="206">
        <v>0.54</v>
      </c>
      <c r="S71" s="206">
        <v>0.33</v>
      </c>
      <c r="T71" s="206">
        <v>0.56000000000000005</v>
      </c>
      <c r="U71" s="206">
        <v>0.72</v>
      </c>
      <c r="V71" s="206">
        <v>0.15</v>
      </c>
      <c r="W71" s="206">
        <v>1.66</v>
      </c>
      <c r="X71" s="206">
        <v>1.89</v>
      </c>
      <c r="Y71" s="206">
        <v>0</v>
      </c>
      <c r="Z71" s="206">
        <v>3.09</v>
      </c>
      <c r="AA71" s="206">
        <v>1.03</v>
      </c>
      <c r="AB71" s="206">
        <v>0</v>
      </c>
      <c r="AC71" s="206">
        <v>0.57999999999999996</v>
      </c>
      <c r="AD71" s="206">
        <v>8.9</v>
      </c>
      <c r="AE71" s="206">
        <v>0</v>
      </c>
      <c r="AF71" s="206">
        <v>0</v>
      </c>
      <c r="AG71" s="206">
        <v>30.85</v>
      </c>
      <c r="AH71" s="206">
        <v>0</v>
      </c>
      <c r="AI71" s="206">
        <v>35.67</v>
      </c>
      <c r="AJ71" s="206">
        <v>0</v>
      </c>
      <c r="AK71" s="206">
        <v>10.89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29.31</v>
      </c>
      <c r="J72" s="206">
        <v>0.34</v>
      </c>
      <c r="K72" s="206">
        <v>0.39</v>
      </c>
      <c r="L72" s="206">
        <v>215.38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0.28000000000000003</v>
      </c>
      <c r="R72" s="206">
        <v>0.54</v>
      </c>
      <c r="S72" s="206">
        <v>0.33</v>
      </c>
      <c r="T72" s="206">
        <v>0.56000000000000005</v>
      </c>
      <c r="U72" s="206">
        <v>0.72</v>
      </c>
      <c r="V72" s="206">
        <v>0.15</v>
      </c>
      <c r="W72" s="206">
        <v>1.66</v>
      </c>
      <c r="X72" s="206">
        <v>1.89</v>
      </c>
      <c r="Y72" s="206">
        <v>0</v>
      </c>
      <c r="Z72" s="206">
        <v>3.09</v>
      </c>
      <c r="AA72" s="206">
        <v>1.03</v>
      </c>
      <c r="AB72" s="206">
        <v>0</v>
      </c>
      <c r="AC72" s="206">
        <v>0.57999999999999996</v>
      </c>
      <c r="AD72" s="206">
        <v>8.9</v>
      </c>
      <c r="AE72" s="206">
        <v>0</v>
      </c>
      <c r="AF72" s="206">
        <v>0</v>
      </c>
      <c r="AG72" s="206">
        <v>30.85</v>
      </c>
      <c r="AH72" s="206">
        <v>0</v>
      </c>
      <c r="AI72" s="206">
        <v>35.67</v>
      </c>
      <c r="AJ72" s="206">
        <v>0</v>
      </c>
      <c r="AK72" s="206">
        <v>10.89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29.31</v>
      </c>
      <c r="J73" s="206">
        <v>0.34</v>
      </c>
      <c r="K73" s="206">
        <v>0.39</v>
      </c>
      <c r="L73" s="206">
        <v>196.21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0.28000000000000003</v>
      </c>
      <c r="R73" s="206">
        <v>0.54</v>
      </c>
      <c r="S73" s="206">
        <v>0.33</v>
      </c>
      <c r="T73" s="206">
        <v>0.56000000000000005</v>
      </c>
      <c r="U73" s="206">
        <v>0.72</v>
      </c>
      <c r="V73" s="206">
        <v>0.15</v>
      </c>
      <c r="W73" s="206">
        <v>1.66</v>
      </c>
      <c r="X73" s="206">
        <v>1.89</v>
      </c>
      <c r="Y73" s="206">
        <v>0</v>
      </c>
      <c r="Z73" s="206">
        <v>3.09</v>
      </c>
      <c r="AA73" s="206">
        <v>1.03</v>
      </c>
      <c r="AB73" s="206">
        <v>0</v>
      </c>
      <c r="AC73" s="206">
        <v>0.57999999999999996</v>
      </c>
      <c r="AD73" s="206">
        <v>8.9</v>
      </c>
      <c r="AE73" s="206">
        <v>0</v>
      </c>
      <c r="AF73" s="206">
        <v>0</v>
      </c>
      <c r="AG73" s="206">
        <v>30.85</v>
      </c>
      <c r="AH73" s="206">
        <v>0</v>
      </c>
      <c r="AI73" s="206">
        <v>35.67</v>
      </c>
      <c r="AJ73" s="206">
        <v>0</v>
      </c>
      <c r="AK73" s="206">
        <v>10.89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29.31</v>
      </c>
      <c r="J74" s="206">
        <v>0.34</v>
      </c>
      <c r="K74" s="206">
        <v>0.39</v>
      </c>
      <c r="L74" s="206">
        <v>119.55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0.28000000000000003</v>
      </c>
      <c r="R74" s="206">
        <v>0.53</v>
      </c>
      <c r="S74" s="206">
        <v>0.33</v>
      </c>
      <c r="T74" s="206">
        <v>0.56000000000000005</v>
      </c>
      <c r="U74" s="206">
        <v>0.72</v>
      </c>
      <c r="V74" s="206">
        <v>1.02</v>
      </c>
      <c r="W74" s="206">
        <v>1.66</v>
      </c>
      <c r="X74" s="206">
        <v>1.89</v>
      </c>
      <c r="Y74" s="206">
        <v>0</v>
      </c>
      <c r="Z74" s="206">
        <v>3.09</v>
      </c>
      <c r="AA74" s="206">
        <v>1.03</v>
      </c>
      <c r="AB74" s="206">
        <v>0</v>
      </c>
      <c r="AC74" s="206">
        <v>0.57999999999999996</v>
      </c>
      <c r="AD74" s="206">
        <v>8.9</v>
      </c>
      <c r="AE74" s="206">
        <v>0</v>
      </c>
      <c r="AF74" s="206">
        <v>0</v>
      </c>
      <c r="AG74" s="206">
        <v>30.85</v>
      </c>
      <c r="AH74" s="206">
        <v>0</v>
      </c>
      <c r="AI74" s="206">
        <v>35.67</v>
      </c>
      <c r="AJ74" s="206">
        <v>0</v>
      </c>
      <c r="AK74" s="206">
        <v>10.89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29.31</v>
      </c>
      <c r="J75" s="206">
        <v>0.34</v>
      </c>
      <c r="K75" s="206">
        <v>0</v>
      </c>
      <c r="L75" s="206">
        <v>24.22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0.28000000000000003</v>
      </c>
      <c r="R75" s="206">
        <v>0.53</v>
      </c>
      <c r="S75" s="206">
        <v>0.33</v>
      </c>
      <c r="T75" s="206">
        <v>0.56000000000000005</v>
      </c>
      <c r="U75" s="206">
        <v>0.72</v>
      </c>
      <c r="V75" s="206">
        <v>0.28000000000000003</v>
      </c>
      <c r="W75" s="206">
        <v>1.66</v>
      </c>
      <c r="X75" s="206">
        <v>1.89</v>
      </c>
      <c r="Y75" s="206">
        <v>0</v>
      </c>
      <c r="Z75" s="206">
        <v>3.09</v>
      </c>
      <c r="AA75" s="206">
        <v>0.77</v>
      </c>
      <c r="AB75" s="206">
        <v>0</v>
      </c>
      <c r="AC75" s="206">
        <v>0.57999999999999996</v>
      </c>
      <c r="AD75" s="206">
        <v>8.9</v>
      </c>
      <c r="AE75" s="206">
        <v>0</v>
      </c>
      <c r="AF75" s="206">
        <v>0</v>
      </c>
      <c r="AG75" s="206">
        <v>30.85</v>
      </c>
      <c r="AH75" s="206">
        <v>0</v>
      </c>
      <c r="AI75" s="206">
        <v>35.67</v>
      </c>
      <c r="AJ75" s="206">
        <v>0</v>
      </c>
      <c r="AK75" s="206">
        <v>10.89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29.31</v>
      </c>
      <c r="J76" s="206">
        <v>0.34</v>
      </c>
      <c r="K76" s="206">
        <v>0.39</v>
      </c>
      <c r="L76" s="206">
        <v>24.22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0.28000000000000003</v>
      </c>
      <c r="R76" s="206">
        <v>0.53</v>
      </c>
      <c r="S76" s="206">
        <v>0.33</v>
      </c>
      <c r="T76" s="206">
        <v>0.56000000000000005</v>
      </c>
      <c r="U76" s="206">
        <v>0.72</v>
      </c>
      <c r="V76" s="206">
        <v>0.15</v>
      </c>
      <c r="W76" s="206">
        <v>1.66</v>
      </c>
      <c r="X76" s="206">
        <v>1.89</v>
      </c>
      <c r="Y76" s="206">
        <v>0</v>
      </c>
      <c r="Z76" s="206">
        <v>3.09</v>
      </c>
      <c r="AA76" s="206">
        <v>0.77</v>
      </c>
      <c r="AB76" s="206">
        <v>0</v>
      </c>
      <c r="AC76" s="206">
        <v>0.57999999999999996</v>
      </c>
      <c r="AD76" s="206">
        <v>8.9</v>
      </c>
      <c r="AE76" s="206">
        <v>0</v>
      </c>
      <c r="AF76" s="206">
        <v>0</v>
      </c>
      <c r="AG76" s="206">
        <v>30.85</v>
      </c>
      <c r="AH76" s="206">
        <v>0</v>
      </c>
      <c r="AI76" s="206">
        <v>35.67</v>
      </c>
      <c r="AJ76" s="206">
        <v>0</v>
      </c>
      <c r="AK76" s="206">
        <v>12.63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29.31</v>
      </c>
      <c r="J77" s="206">
        <v>0.34</v>
      </c>
      <c r="K77" s="206">
        <v>1.35</v>
      </c>
      <c r="L77" s="206">
        <v>24.69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0.28000000000000003</v>
      </c>
      <c r="R77" s="206">
        <v>0.53</v>
      </c>
      <c r="S77" s="206">
        <v>0.33</v>
      </c>
      <c r="T77" s="206">
        <v>0.56000000000000005</v>
      </c>
      <c r="U77" s="206">
        <v>0.72</v>
      </c>
      <c r="V77" s="206">
        <v>0.15</v>
      </c>
      <c r="W77" s="206">
        <v>1.66</v>
      </c>
      <c r="X77" s="206">
        <v>1.89</v>
      </c>
      <c r="Y77" s="206">
        <v>0</v>
      </c>
      <c r="Z77" s="206">
        <v>3.09</v>
      </c>
      <c r="AA77" s="206">
        <v>0.77</v>
      </c>
      <c r="AB77" s="206">
        <v>0</v>
      </c>
      <c r="AC77" s="206">
        <v>0.57999999999999996</v>
      </c>
      <c r="AD77" s="206">
        <v>8.9</v>
      </c>
      <c r="AE77" s="206">
        <v>0</v>
      </c>
      <c r="AF77" s="206">
        <v>0</v>
      </c>
      <c r="AG77" s="206">
        <v>30.85</v>
      </c>
      <c r="AH77" s="206">
        <v>0</v>
      </c>
      <c r="AI77" s="206">
        <v>35.67</v>
      </c>
      <c r="AJ77" s="206">
        <v>0</v>
      </c>
      <c r="AK77" s="206">
        <v>12.63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29.31</v>
      </c>
      <c r="J78" s="206">
        <v>0.34</v>
      </c>
      <c r="K78" s="206">
        <v>0.39</v>
      </c>
      <c r="L78" s="206">
        <v>24.22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0.28000000000000003</v>
      </c>
      <c r="R78" s="206">
        <v>0.53</v>
      </c>
      <c r="S78" s="206">
        <v>0.33</v>
      </c>
      <c r="T78" s="206">
        <v>0.56000000000000005</v>
      </c>
      <c r="U78" s="206">
        <v>0.72</v>
      </c>
      <c r="V78" s="206">
        <v>0.15</v>
      </c>
      <c r="W78" s="206">
        <v>1.66</v>
      </c>
      <c r="X78" s="206">
        <v>1.89</v>
      </c>
      <c r="Y78" s="206">
        <v>0</v>
      </c>
      <c r="Z78" s="206">
        <v>3.09</v>
      </c>
      <c r="AA78" s="206">
        <v>0.77</v>
      </c>
      <c r="AB78" s="206">
        <v>0</v>
      </c>
      <c r="AC78" s="206">
        <v>0.57999999999999996</v>
      </c>
      <c r="AD78" s="206">
        <v>8.9</v>
      </c>
      <c r="AE78" s="206">
        <v>0</v>
      </c>
      <c r="AF78" s="206">
        <v>0</v>
      </c>
      <c r="AG78" s="206">
        <v>30.85</v>
      </c>
      <c r="AH78" s="206">
        <v>0</v>
      </c>
      <c r="AI78" s="206">
        <v>35.67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29.31</v>
      </c>
      <c r="J79" s="206">
        <v>0.34</v>
      </c>
      <c r="K79" s="206">
        <v>0.39</v>
      </c>
      <c r="L79" s="206">
        <v>24.22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0.28000000000000003</v>
      </c>
      <c r="R79" s="206">
        <v>0.53</v>
      </c>
      <c r="S79" s="206">
        <v>0.33</v>
      </c>
      <c r="T79" s="206">
        <v>0.56000000000000005</v>
      </c>
      <c r="U79" s="206">
        <v>0.72</v>
      </c>
      <c r="V79" s="206">
        <v>0.15</v>
      </c>
      <c r="W79" s="206">
        <v>1.66</v>
      </c>
      <c r="X79" s="206">
        <v>1.89</v>
      </c>
      <c r="Y79" s="206">
        <v>0</v>
      </c>
      <c r="Z79" s="206">
        <v>3.09</v>
      </c>
      <c r="AA79" s="206">
        <v>0.77</v>
      </c>
      <c r="AB79" s="206">
        <v>0</v>
      </c>
      <c r="AC79" s="206">
        <v>0.57999999999999996</v>
      </c>
      <c r="AD79" s="206">
        <v>8.9</v>
      </c>
      <c r="AE79" s="206">
        <v>0</v>
      </c>
      <c r="AF79" s="206">
        <v>0</v>
      </c>
      <c r="AG79" s="206">
        <v>30.85</v>
      </c>
      <c r="AH79" s="206">
        <v>0</v>
      </c>
      <c r="AI79" s="206">
        <v>35.67</v>
      </c>
      <c r="AJ79" s="206">
        <v>0</v>
      </c>
      <c r="AK79" s="206">
        <v>12.63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29.31</v>
      </c>
      <c r="J80" s="206">
        <v>0.34</v>
      </c>
      <c r="K80" s="206">
        <v>0.39</v>
      </c>
      <c r="L80" s="206">
        <v>24.22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0.28000000000000003</v>
      </c>
      <c r="R80" s="206">
        <v>0.53</v>
      </c>
      <c r="S80" s="206">
        <v>0.33</v>
      </c>
      <c r="T80" s="206">
        <v>0.56000000000000005</v>
      </c>
      <c r="U80" s="206">
        <v>0.72</v>
      </c>
      <c r="V80" s="206">
        <v>0.15</v>
      </c>
      <c r="W80" s="206">
        <v>1.66</v>
      </c>
      <c r="X80" s="206">
        <v>1.89</v>
      </c>
      <c r="Y80" s="206">
        <v>0</v>
      </c>
      <c r="Z80" s="206">
        <v>3.09</v>
      </c>
      <c r="AA80" s="206">
        <v>0.77</v>
      </c>
      <c r="AB80" s="206">
        <v>0</v>
      </c>
      <c r="AC80" s="206">
        <v>0.57999999999999996</v>
      </c>
      <c r="AD80" s="206">
        <v>8.9</v>
      </c>
      <c r="AE80" s="206">
        <v>0</v>
      </c>
      <c r="AF80" s="206">
        <v>0</v>
      </c>
      <c r="AG80" s="206">
        <v>30.85</v>
      </c>
      <c r="AH80" s="206">
        <v>0</v>
      </c>
      <c r="AI80" s="206">
        <v>35.67</v>
      </c>
      <c r="AJ80" s="206">
        <v>0</v>
      </c>
      <c r="AK80" s="206">
        <v>10.89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29.31</v>
      </c>
      <c r="J81" s="206">
        <v>0.34</v>
      </c>
      <c r="K81" s="206">
        <v>0.39</v>
      </c>
      <c r="L81" s="206">
        <v>24.22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0.28000000000000003</v>
      </c>
      <c r="R81" s="206">
        <v>0.53</v>
      </c>
      <c r="S81" s="206">
        <v>0.33</v>
      </c>
      <c r="T81" s="206">
        <v>0.56000000000000005</v>
      </c>
      <c r="U81" s="206">
        <v>0.72</v>
      </c>
      <c r="V81" s="206">
        <v>0.15</v>
      </c>
      <c r="W81" s="206">
        <v>1.66</v>
      </c>
      <c r="X81" s="206">
        <v>1.89</v>
      </c>
      <c r="Y81" s="206">
        <v>0</v>
      </c>
      <c r="Z81" s="206">
        <v>3.09</v>
      </c>
      <c r="AA81" s="206">
        <v>0.77</v>
      </c>
      <c r="AB81" s="206">
        <v>0</v>
      </c>
      <c r="AC81" s="206">
        <v>0.57999999999999996</v>
      </c>
      <c r="AD81" s="206">
        <v>8.9</v>
      </c>
      <c r="AE81" s="206">
        <v>0</v>
      </c>
      <c r="AF81" s="206">
        <v>0</v>
      </c>
      <c r="AG81" s="206">
        <v>30.85</v>
      </c>
      <c r="AH81" s="206">
        <v>0</v>
      </c>
      <c r="AI81" s="206">
        <v>35.67</v>
      </c>
      <c r="AJ81" s="206">
        <v>0</v>
      </c>
      <c r="AK81" s="206">
        <v>10.89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29.31</v>
      </c>
      <c r="J82" s="206">
        <v>0.34</v>
      </c>
      <c r="K82" s="206">
        <v>0.39</v>
      </c>
      <c r="L82" s="206">
        <v>24.22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0.28000000000000003</v>
      </c>
      <c r="R82" s="206">
        <v>0.53</v>
      </c>
      <c r="S82" s="206">
        <v>0.33</v>
      </c>
      <c r="T82" s="206">
        <v>0.56000000000000005</v>
      </c>
      <c r="U82" s="206">
        <v>0.72</v>
      </c>
      <c r="V82" s="206">
        <v>0.15</v>
      </c>
      <c r="W82" s="206">
        <v>1.66</v>
      </c>
      <c r="X82" s="206">
        <v>1.89</v>
      </c>
      <c r="Y82" s="206">
        <v>0</v>
      </c>
      <c r="Z82" s="206">
        <v>3.09</v>
      </c>
      <c r="AA82" s="206">
        <v>0.77</v>
      </c>
      <c r="AB82" s="206">
        <v>0</v>
      </c>
      <c r="AC82" s="206">
        <v>0.57999999999999996</v>
      </c>
      <c r="AD82" s="206">
        <v>8.9</v>
      </c>
      <c r="AE82" s="206">
        <v>0</v>
      </c>
      <c r="AF82" s="206">
        <v>0</v>
      </c>
      <c r="AG82" s="206">
        <v>30.85</v>
      </c>
      <c r="AH82" s="206">
        <v>0</v>
      </c>
      <c r="AI82" s="206">
        <v>35.67</v>
      </c>
      <c r="AJ82" s="206">
        <v>0</v>
      </c>
      <c r="AK82" s="206">
        <v>10.89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29.65</v>
      </c>
      <c r="J83" s="206">
        <v>0.34</v>
      </c>
      <c r="K83" s="206">
        <v>0.39</v>
      </c>
      <c r="L83" s="206">
        <v>130.30000000000001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0.28000000000000003</v>
      </c>
      <c r="R83" s="206">
        <v>0.53</v>
      </c>
      <c r="S83" s="206">
        <v>0.33</v>
      </c>
      <c r="T83" s="206">
        <v>0.56000000000000005</v>
      </c>
      <c r="U83" s="206">
        <v>0.72</v>
      </c>
      <c r="V83" s="206">
        <v>0.15</v>
      </c>
      <c r="W83" s="206">
        <v>1.66</v>
      </c>
      <c r="X83" s="206">
        <v>1.89</v>
      </c>
      <c r="Y83" s="206">
        <v>0</v>
      </c>
      <c r="Z83" s="206">
        <v>3.09</v>
      </c>
      <c r="AA83" s="206">
        <v>0.77</v>
      </c>
      <c r="AB83" s="206">
        <v>0</v>
      </c>
      <c r="AC83" s="206">
        <v>1.6</v>
      </c>
      <c r="AD83" s="206">
        <v>8.9</v>
      </c>
      <c r="AE83" s="206">
        <v>0</v>
      </c>
      <c r="AF83" s="206">
        <v>0</v>
      </c>
      <c r="AG83" s="206">
        <v>30.85</v>
      </c>
      <c r="AH83" s="206">
        <v>0</v>
      </c>
      <c r="AI83" s="206">
        <v>35.67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29.65</v>
      </c>
      <c r="J84" s="206">
        <v>0.34</v>
      </c>
      <c r="K84" s="206">
        <v>0.39</v>
      </c>
      <c r="L84" s="206">
        <v>211.54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0.28000000000000003</v>
      </c>
      <c r="R84" s="206">
        <v>0.53</v>
      </c>
      <c r="S84" s="206">
        <v>0.33</v>
      </c>
      <c r="T84" s="206">
        <v>0.56000000000000005</v>
      </c>
      <c r="U84" s="206">
        <v>0.72</v>
      </c>
      <c r="V84" s="206">
        <v>0.15</v>
      </c>
      <c r="W84" s="206">
        <v>1.66</v>
      </c>
      <c r="X84" s="206">
        <v>1.89</v>
      </c>
      <c r="Y84" s="206">
        <v>0</v>
      </c>
      <c r="Z84" s="206">
        <v>3.09</v>
      </c>
      <c r="AA84" s="206">
        <v>0.77</v>
      </c>
      <c r="AB84" s="206">
        <v>0</v>
      </c>
      <c r="AC84" s="206">
        <v>1.6</v>
      </c>
      <c r="AD84" s="206">
        <v>8.9</v>
      </c>
      <c r="AE84" s="206">
        <v>0</v>
      </c>
      <c r="AF84" s="206">
        <v>0</v>
      </c>
      <c r="AG84" s="206">
        <v>30.85</v>
      </c>
      <c r="AH84" s="206">
        <v>0</v>
      </c>
      <c r="AI84" s="206">
        <v>35.67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29.65</v>
      </c>
      <c r="J85" s="206">
        <v>0.34</v>
      </c>
      <c r="K85" s="206">
        <v>0.39</v>
      </c>
      <c r="L85" s="206">
        <v>286.27999999999997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0.28000000000000003</v>
      </c>
      <c r="R85" s="206">
        <v>0.53</v>
      </c>
      <c r="S85" s="206">
        <v>0.33</v>
      </c>
      <c r="T85" s="206">
        <v>0.56000000000000005</v>
      </c>
      <c r="U85" s="206">
        <v>0.72</v>
      </c>
      <c r="V85" s="206">
        <v>0.15</v>
      </c>
      <c r="W85" s="206">
        <v>1.66</v>
      </c>
      <c r="X85" s="206">
        <v>1.89</v>
      </c>
      <c r="Y85" s="206">
        <v>0</v>
      </c>
      <c r="Z85" s="206">
        <v>3.09</v>
      </c>
      <c r="AA85" s="206">
        <v>0.77</v>
      </c>
      <c r="AB85" s="206">
        <v>0</v>
      </c>
      <c r="AC85" s="206">
        <v>0.57999999999999996</v>
      </c>
      <c r="AD85" s="206">
        <v>8.9</v>
      </c>
      <c r="AE85" s="206">
        <v>0</v>
      </c>
      <c r="AF85" s="206">
        <v>0</v>
      </c>
      <c r="AG85" s="206">
        <v>30.85</v>
      </c>
      <c r="AH85" s="206">
        <v>0</v>
      </c>
      <c r="AI85" s="206">
        <v>35.67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29.65</v>
      </c>
      <c r="J86" s="206">
        <v>0.34</v>
      </c>
      <c r="K86" s="206">
        <v>0.39</v>
      </c>
      <c r="L86" s="206">
        <v>286.27999999999997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0.28000000000000003</v>
      </c>
      <c r="R86" s="206">
        <v>0.53</v>
      </c>
      <c r="S86" s="206">
        <v>0.33</v>
      </c>
      <c r="T86" s="206">
        <v>0.56000000000000005</v>
      </c>
      <c r="U86" s="206">
        <v>0.72</v>
      </c>
      <c r="V86" s="206">
        <v>0.15</v>
      </c>
      <c r="W86" s="206">
        <v>1.66</v>
      </c>
      <c r="X86" s="206">
        <v>1.89</v>
      </c>
      <c r="Y86" s="206">
        <v>0</v>
      </c>
      <c r="Z86" s="206">
        <v>3.09</v>
      </c>
      <c r="AA86" s="206">
        <v>0.77</v>
      </c>
      <c r="AB86" s="206">
        <v>0</v>
      </c>
      <c r="AC86" s="206">
        <v>0.57999999999999996</v>
      </c>
      <c r="AD86" s="206">
        <v>8.9</v>
      </c>
      <c r="AE86" s="206">
        <v>0</v>
      </c>
      <c r="AF86" s="206">
        <v>0</v>
      </c>
      <c r="AG86" s="206">
        <v>30.85</v>
      </c>
      <c r="AH86" s="206">
        <v>0</v>
      </c>
      <c r="AI86" s="206">
        <v>35.67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29.65</v>
      </c>
      <c r="J87" s="206">
        <v>0.34</v>
      </c>
      <c r="K87" s="206">
        <v>0.39</v>
      </c>
      <c r="L87" s="206">
        <v>286.27999999999997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0.28000000000000003</v>
      </c>
      <c r="R87" s="206">
        <v>0.53</v>
      </c>
      <c r="S87" s="206">
        <v>0.33</v>
      </c>
      <c r="T87" s="206">
        <v>0.56000000000000005</v>
      </c>
      <c r="U87" s="206">
        <v>0.72</v>
      </c>
      <c r="V87" s="206">
        <v>0.15</v>
      </c>
      <c r="W87" s="206">
        <v>1.84</v>
      </c>
      <c r="X87" s="206">
        <v>1.89</v>
      </c>
      <c r="Y87" s="206">
        <v>0</v>
      </c>
      <c r="Z87" s="206">
        <v>3.09</v>
      </c>
      <c r="AA87" s="206">
        <v>0.77</v>
      </c>
      <c r="AB87" s="206">
        <v>0</v>
      </c>
      <c r="AC87" s="206">
        <v>0.46</v>
      </c>
      <c r="AD87" s="206">
        <v>8.9</v>
      </c>
      <c r="AE87" s="206">
        <v>0</v>
      </c>
      <c r="AF87" s="206">
        <v>0</v>
      </c>
      <c r="AG87" s="206">
        <v>30.85</v>
      </c>
      <c r="AH87" s="206">
        <v>0</v>
      </c>
      <c r="AI87" s="206">
        <v>35.67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29.65</v>
      </c>
      <c r="J88" s="206">
        <v>0.34</v>
      </c>
      <c r="K88" s="206">
        <v>0.39</v>
      </c>
      <c r="L88" s="206">
        <v>286.27999999999997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0.28000000000000003</v>
      </c>
      <c r="R88" s="206">
        <v>0.53</v>
      </c>
      <c r="S88" s="206">
        <v>0.33</v>
      </c>
      <c r="T88" s="206">
        <v>0.56000000000000005</v>
      </c>
      <c r="U88" s="206">
        <v>0.72</v>
      </c>
      <c r="V88" s="206">
        <v>0.15</v>
      </c>
      <c r="W88" s="206">
        <v>1.84</v>
      </c>
      <c r="X88" s="206">
        <v>1.89</v>
      </c>
      <c r="Y88" s="206">
        <v>0</v>
      </c>
      <c r="Z88" s="206">
        <v>3.09</v>
      </c>
      <c r="AA88" s="206">
        <v>0.77</v>
      </c>
      <c r="AB88" s="206">
        <v>0</v>
      </c>
      <c r="AC88" s="206">
        <v>0.46</v>
      </c>
      <c r="AD88" s="206">
        <v>8.9</v>
      </c>
      <c r="AE88" s="206">
        <v>0</v>
      </c>
      <c r="AF88" s="206">
        <v>0</v>
      </c>
      <c r="AG88" s="206">
        <v>30.85</v>
      </c>
      <c r="AH88" s="206">
        <v>0</v>
      </c>
      <c r="AI88" s="206">
        <v>35.67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29.65</v>
      </c>
      <c r="J89" s="206">
        <v>0.34</v>
      </c>
      <c r="K89" s="206">
        <v>0.13</v>
      </c>
      <c r="L89" s="206">
        <v>286.29000000000002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0.28000000000000003</v>
      </c>
      <c r="R89" s="206">
        <v>0.54</v>
      </c>
      <c r="S89" s="206">
        <v>0.34</v>
      </c>
      <c r="T89" s="206">
        <v>0.56000000000000005</v>
      </c>
      <c r="U89" s="206">
        <v>0.72</v>
      </c>
      <c r="V89" s="206">
        <v>0.15</v>
      </c>
      <c r="W89" s="206">
        <v>1.84</v>
      </c>
      <c r="X89" s="206">
        <v>1.89</v>
      </c>
      <c r="Y89" s="206">
        <v>0</v>
      </c>
      <c r="Z89" s="206">
        <v>3.09</v>
      </c>
      <c r="AA89" s="206">
        <v>0.77</v>
      </c>
      <c r="AB89" s="206">
        <v>0</v>
      </c>
      <c r="AC89" s="206">
        <v>0.46</v>
      </c>
      <c r="AD89" s="206">
        <v>8.9</v>
      </c>
      <c r="AE89" s="206">
        <v>0</v>
      </c>
      <c r="AF89" s="206">
        <v>0</v>
      </c>
      <c r="AG89" s="206">
        <v>30.85</v>
      </c>
      <c r="AH89" s="206">
        <v>0</v>
      </c>
      <c r="AI89" s="206">
        <v>35.67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29.65</v>
      </c>
      <c r="J90" s="206">
        <v>0.34</v>
      </c>
      <c r="K90" s="206">
        <v>0.39</v>
      </c>
      <c r="L90" s="206">
        <v>286.29000000000002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0.28000000000000003</v>
      </c>
      <c r="R90" s="206">
        <v>0.54</v>
      </c>
      <c r="S90" s="206">
        <v>0.34</v>
      </c>
      <c r="T90" s="206">
        <v>0.56000000000000005</v>
      </c>
      <c r="U90" s="206">
        <v>0.72</v>
      </c>
      <c r="V90" s="206">
        <v>0.15</v>
      </c>
      <c r="W90" s="206">
        <v>1.84</v>
      </c>
      <c r="X90" s="206">
        <v>1.89</v>
      </c>
      <c r="Y90" s="206">
        <v>0</v>
      </c>
      <c r="Z90" s="206">
        <v>3.09</v>
      </c>
      <c r="AA90" s="206">
        <v>0.77</v>
      </c>
      <c r="AB90" s="206">
        <v>0</v>
      </c>
      <c r="AC90" s="206">
        <v>0.46</v>
      </c>
      <c r="AD90" s="206">
        <v>8.9</v>
      </c>
      <c r="AE90" s="206">
        <v>0</v>
      </c>
      <c r="AF90" s="206">
        <v>0</v>
      </c>
      <c r="AG90" s="206">
        <v>30.85</v>
      </c>
      <c r="AH90" s="206">
        <v>0</v>
      </c>
      <c r="AI90" s="206">
        <v>35.67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29.65</v>
      </c>
      <c r="J91" s="206">
        <v>0.34</v>
      </c>
      <c r="K91" s="206">
        <v>9.35</v>
      </c>
      <c r="L91" s="206">
        <v>286.29000000000002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5.85</v>
      </c>
      <c r="R91" s="206">
        <v>9.93</v>
      </c>
      <c r="S91" s="206">
        <v>7.99</v>
      </c>
      <c r="T91" s="206">
        <v>0.56000000000000005</v>
      </c>
      <c r="U91" s="206">
        <v>0.72</v>
      </c>
      <c r="V91" s="206">
        <v>3.58</v>
      </c>
      <c r="W91" s="206">
        <v>11.71</v>
      </c>
      <c r="X91" s="206">
        <v>25.4</v>
      </c>
      <c r="Y91" s="206">
        <v>0</v>
      </c>
      <c r="Z91" s="206">
        <v>40.53</v>
      </c>
      <c r="AA91" s="206">
        <v>1.38</v>
      </c>
      <c r="AB91" s="206">
        <v>0</v>
      </c>
      <c r="AC91" s="206">
        <v>0.46</v>
      </c>
      <c r="AD91" s="206">
        <v>8.9</v>
      </c>
      <c r="AE91" s="206">
        <v>0</v>
      </c>
      <c r="AF91" s="206">
        <v>0</v>
      </c>
      <c r="AG91" s="206">
        <v>30.85</v>
      </c>
      <c r="AH91" s="206">
        <v>0</v>
      </c>
      <c r="AI91" s="206">
        <v>35.67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29.65</v>
      </c>
      <c r="J92" s="206">
        <v>0.34</v>
      </c>
      <c r="K92" s="206">
        <v>9.35</v>
      </c>
      <c r="L92" s="206">
        <v>286.29000000000002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5.85</v>
      </c>
      <c r="R92" s="206">
        <v>9.93</v>
      </c>
      <c r="S92" s="206">
        <v>7.99</v>
      </c>
      <c r="T92" s="206">
        <v>0.56000000000000005</v>
      </c>
      <c r="U92" s="206">
        <v>0.72</v>
      </c>
      <c r="V92" s="206">
        <v>3.58</v>
      </c>
      <c r="W92" s="206">
        <v>11.71</v>
      </c>
      <c r="X92" s="206">
        <v>28.49</v>
      </c>
      <c r="Y92" s="206">
        <v>0</v>
      </c>
      <c r="Z92" s="206">
        <v>40.53</v>
      </c>
      <c r="AA92" s="206">
        <v>1.38</v>
      </c>
      <c r="AB92" s="206">
        <v>0</v>
      </c>
      <c r="AC92" s="206">
        <v>0.46</v>
      </c>
      <c r="AD92" s="206">
        <v>8.9</v>
      </c>
      <c r="AE92" s="206">
        <v>0</v>
      </c>
      <c r="AF92" s="206">
        <v>0</v>
      </c>
      <c r="AG92" s="206">
        <v>30.85</v>
      </c>
      <c r="AH92" s="206">
        <v>0</v>
      </c>
      <c r="AI92" s="206">
        <v>35.67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29.65</v>
      </c>
      <c r="J93" s="206">
        <v>0.34</v>
      </c>
      <c r="K93" s="206">
        <v>9.35</v>
      </c>
      <c r="L93" s="206">
        <v>286.29000000000002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5.85</v>
      </c>
      <c r="R93" s="206">
        <v>9.93</v>
      </c>
      <c r="S93" s="206">
        <v>7.99</v>
      </c>
      <c r="T93" s="206">
        <v>0.56000000000000005</v>
      </c>
      <c r="U93" s="206">
        <v>0.72</v>
      </c>
      <c r="V93" s="206">
        <v>3.58</v>
      </c>
      <c r="W93" s="206">
        <v>11.71</v>
      </c>
      <c r="X93" s="206">
        <v>36.64</v>
      </c>
      <c r="Y93" s="206">
        <v>0</v>
      </c>
      <c r="Z93" s="206">
        <v>40.53</v>
      </c>
      <c r="AA93" s="206">
        <v>1.38</v>
      </c>
      <c r="AB93" s="206">
        <v>0</v>
      </c>
      <c r="AC93" s="206">
        <v>0.46</v>
      </c>
      <c r="AD93" s="206">
        <v>8.9</v>
      </c>
      <c r="AE93" s="206">
        <v>0</v>
      </c>
      <c r="AF93" s="206">
        <v>0</v>
      </c>
      <c r="AG93" s="206">
        <v>30.85</v>
      </c>
      <c r="AH93" s="206">
        <v>0</v>
      </c>
      <c r="AI93" s="206">
        <v>35.67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29.65</v>
      </c>
      <c r="J94" s="206">
        <v>0.34</v>
      </c>
      <c r="K94" s="206">
        <v>4.66</v>
      </c>
      <c r="L94" s="206">
        <v>286.29000000000002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3.32</v>
      </c>
      <c r="R94" s="206">
        <v>9.93</v>
      </c>
      <c r="S94" s="206">
        <v>7.99</v>
      </c>
      <c r="T94" s="206">
        <v>0.56000000000000005</v>
      </c>
      <c r="U94" s="206">
        <v>0.72</v>
      </c>
      <c r="V94" s="206">
        <v>3.58</v>
      </c>
      <c r="W94" s="206">
        <v>11.71</v>
      </c>
      <c r="X94" s="206">
        <v>36.64</v>
      </c>
      <c r="Y94" s="206">
        <v>0</v>
      </c>
      <c r="Z94" s="206">
        <v>40.53</v>
      </c>
      <c r="AA94" s="206">
        <v>1.38</v>
      </c>
      <c r="AB94" s="206">
        <v>0</v>
      </c>
      <c r="AC94" s="206">
        <v>0.46</v>
      </c>
      <c r="AD94" s="206">
        <v>8.9</v>
      </c>
      <c r="AE94" s="206">
        <v>0</v>
      </c>
      <c r="AF94" s="206">
        <v>0</v>
      </c>
      <c r="AG94" s="206">
        <v>30.85</v>
      </c>
      <c r="AH94" s="206">
        <v>0</v>
      </c>
      <c r="AI94" s="206">
        <v>35.67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29.65</v>
      </c>
      <c r="J95" s="206">
        <v>0.34</v>
      </c>
      <c r="K95" s="206">
        <v>5.92</v>
      </c>
      <c r="L95" s="206">
        <v>275.33999999999997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3.25</v>
      </c>
      <c r="R95" s="206">
        <v>6.69</v>
      </c>
      <c r="S95" s="206">
        <v>4.3099999999999996</v>
      </c>
      <c r="T95" s="206">
        <v>0.56000000000000005</v>
      </c>
      <c r="U95" s="206">
        <v>0.72</v>
      </c>
      <c r="V95" s="206">
        <v>3.58</v>
      </c>
      <c r="W95" s="206">
        <v>11.71</v>
      </c>
      <c r="X95" s="206">
        <v>36.64</v>
      </c>
      <c r="Y95" s="206">
        <v>0</v>
      </c>
      <c r="Z95" s="206">
        <v>40.53</v>
      </c>
      <c r="AA95" s="206">
        <v>1.38</v>
      </c>
      <c r="AB95" s="206">
        <v>0</v>
      </c>
      <c r="AC95" s="206">
        <v>0.46</v>
      </c>
      <c r="AD95" s="206">
        <v>8.9</v>
      </c>
      <c r="AE95" s="206">
        <v>0</v>
      </c>
      <c r="AF95" s="206">
        <v>0</v>
      </c>
      <c r="AG95" s="206">
        <v>30.85</v>
      </c>
      <c r="AH95" s="206">
        <v>0</v>
      </c>
      <c r="AI95" s="206">
        <v>35.67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29.65</v>
      </c>
      <c r="J96" s="206">
        <v>0.34</v>
      </c>
      <c r="K96" s="206">
        <v>5.91</v>
      </c>
      <c r="L96" s="206">
        <v>275.33999999999997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3.23</v>
      </c>
      <c r="R96" s="206">
        <v>6.74</v>
      </c>
      <c r="S96" s="206">
        <v>4.34</v>
      </c>
      <c r="T96" s="206">
        <v>0.56000000000000005</v>
      </c>
      <c r="U96" s="206">
        <v>0.72</v>
      </c>
      <c r="V96" s="206">
        <v>3.58</v>
      </c>
      <c r="W96" s="206">
        <v>11.71</v>
      </c>
      <c r="X96" s="206">
        <v>22.46</v>
      </c>
      <c r="Y96" s="206">
        <v>0</v>
      </c>
      <c r="Z96" s="206">
        <v>40.53</v>
      </c>
      <c r="AA96" s="206">
        <v>0.77</v>
      </c>
      <c r="AB96" s="206">
        <v>0</v>
      </c>
      <c r="AC96" s="206">
        <v>0.46</v>
      </c>
      <c r="AD96" s="206">
        <v>8.9</v>
      </c>
      <c r="AE96" s="206">
        <v>0</v>
      </c>
      <c r="AF96" s="206">
        <v>0</v>
      </c>
      <c r="AG96" s="206">
        <v>30.85</v>
      </c>
      <c r="AH96" s="206">
        <v>0</v>
      </c>
      <c r="AI96" s="206">
        <v>35.67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29.65</v>
      </c>
      <c r="J97" s="206">
        <v>0.34</v>
      </c>
      <c r="K97" s="206">
        <v>5.92</v>
      </c>
      <c r="L97" s="206">
        <v>210.24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3.23</v>
      </c>
      <c r="R97" s="206">
        <v>6.69</v>
      </c>
      <c r="S97" s="206">
        <v>4.07</v>
      </c>
      <c r="T97" s="206">
        <v>0.56000000000000005</v>
      </c>
      <c r="U97" s="206">
        <v>0.72</v>
      </c>
      <c r="V97" s="206">
        <v>3.58</v>
      </c>
      <c r="W97" s="206">
        <v>11.71</v>
      </c>
      <c r="X97" s="206">
        <v>36.64</v>
      </c>
      <c r="Y97" s="206">
        <v>0</v>
      </c>
      <c r="Z97" s="206">
        <v>40.53</v>
      </c>
      <c r="AA97" s="206">
        <v>0.77</v>
      </c>
      <c r="AB97" s="206">
        <v>0</v>
      </c>
      <c r="AC97" s="206">
        <v>0.46</v>
      </c>
      <c r="AD97" s="206">
        <v>8.9</v>
      </c>
      <c r="AE97" s="206">
        <v>0</v>
      </c>
      <c r="AF97" s="206">
        <v>0</v>
      </c>
      <c r="AG97" s="206">
        <v>30.85</v>
      </c>
      <c r="AH97" s="206">
        <v>0</v>
      </c>
      <c r="AI97" s="206">
        <v>35.67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29.65</v>
      </c>
      <c r="J98" s="206">
        <v>0.34</v>
      </c>
      <c r="K98" s="206">
        <v>5.91</v>
      </c>
      <c r="L98" s="206">
        <v>118.01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3.23</v>
      </c>
      <c r="R98" s="206">
        <v>6.69</v>
      </c>
      <c r="S98" s="206">
        <v>4.07</v>
      </c>
      <c r="T98" s="206">
        <v>0.56000000000000005</v>
      </c>
      <c r="U98" s="206">
        <v>0.72</v>
      </c>
      <c r="V98" s="206">
        <v>3.58</v>
      </c>
      <c r="W98" s="206">
        <v>11.71</v>
      </c>
      <c r="X98" s="206">
        <v>36.64</v>
      </c>
      <c r="Y98" s="206">
        <v>0</v>
      </c>
      <c r="Z98" s="206">
        <v>40.53</v>
      </c>
      <c r="AA98" s="206">
        <v>0.77</v>
      </c>
      <c r="AB98" s="206">
        <v>0</v>
      </c>
      <c r="AC98" s="206">
        <v>0.46</v>
      </c>
      <c r="AD98" s="206">
        <v>8.9</v>
      </c>
      <c r="AE98" s="206">
        <v>0</v>
      </c>
      <c r="AF98" s="206">
        <v>0</v>
      </c>
      <c r="AG98" s="206">
        <v>30.85</v>
      </c>
      <c r="AH98" s="206">
        <v>0</v>
      </c>
      <c r="AI98" s="206">
        <v>35.67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0.70581999999999978</v>
      </c>
      <c r="J99">
        <f t="shared" si="0"/>
        <v>8.1599999999999989E-3</v>
      </c>
      <c r="K99">
        <f t="shared" si="0"/>
        <v>7.8199999999999964E-2</v>
      </c>
      <c r="L99">
        <f t="shared" si="0"/>
        <v>4.7620325000000019</v>
      </c>
      <c r="M99">
        <f t="shared" si="0"/>
        <v>2.9237499999999937E-2</v>
      </c>
      <c r="N99">
        <f t="shared" si="0"/>
        <v>3.6437499999999998E-2</v>
      </c>
      <c r="O99">
        <f t="shared" si="0"/>
        <v>0</v>
      </c>
      <c r="P99">
        <f t="shared" si="0"/>
        <v>3.7920000000000016E-2</v>
      </c>
      <c r="Q99">
        <f t="shared" si="0"/>
        <v>5.3197499999999988E-2</v>
      </c>
      <c r="R99">
        <f t="shared" si="0"/>
        <v>0.10649249999999991</v>
      </c>
      <c r="S99">
        <f t="shared" si="0"/>
        <v>6.9102500000000067E-2</v>
      </c>
      <c r="T99">
        <f t="shared" si="0"/>
        <v>1.3440000000000016E-2</v>
      </c>
      <c r="U99">
        <f t="shared" si="0"/>
        <v>1.7187499999999991E-2</v>
      </c>
      <c r="V99">
        <f t="shared" si="0"/>
        <v>5.7995000000000047E-2</v>
      </c>
      <c r="W99">
        <f t="shared" si="0"/>
        <v>0.19070499999999987</v>
      </c>
      <c r="X99">
        <f t="shared" si="0"/>
        <v>0.5100125000000012</v>
      </c>
      <c r="Y99">
        <f t="shared" si="0"/>
        <v>0</v>
      </c>
      <c r="Z99">
        <f t="shared" si="0"/>
        <v>0.54564249999999936</v>
      </c>
      <c r="AA99">
        <f t="shared" si="0"/>
        <v>0.11309499999999974</v>
      </c>
      <c r="AB99">
        <f t="shared" si="0"/>
        <v>0</v>
      </c>
      <c r="AC99">
        <f t="shared" si="0"/>
        <v>1.3462499999999999E-2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0.74039999999999873</v>
      </c>
      <c r="AH99">
        <f t="shared" si="0"/>
        <v>0</v>
      </c>
      <c r="AI99">
        <f t="shared" si="0"/>
        <v>0.85608000000000106</v>
      </c>
      <c r="AJ99">
        <f t="shared" si="0"/>
        <v>0</v>
      </c>
      <c r="AK99">
        <f t="shared" si="0"/>
        <v>0.28478250000000016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-4.657</v>
      </c>
      <c r="D30" s="124">
        <v>0</v>
      </c>
      <c r="E30" s="124">
        <v>0</v>
      </c>
      <c r="F30" s="124">
        <v>-6.343</v>
      </c>
      <c r="G30" s="124">
        <v>-11</v>
      </c>
      <c r="H30" s="118"/>
      <c r="I30" s="33">
        <v>28</v>
      </c>
      <c r="J30" s="124">
        <v>4.657</v>
      </c>
      <c r="K30" s="124">
        <v>0</v>
      </c>
      <c r="L30" s="124">
        <v>0</v>
      </c>
      <c r="M30" s="124">
        <v>0</v>
      </c>
      <c r="N30" s="124">
        <v>4.657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6.343</v>
      </c>
      <c r="AF30" s="124">
        <v>0</v>
      </c>
      <c r="AG30" s="124">
        <v>0</v>
      </c>
      <c r="AH30" s="124">
        <v>0</v>
      </c>
      <c r="AI30" s="124">
        <v>6.343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4.657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-4.657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6.343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-6.343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46.57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46.57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63.43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63.43</v>
      </c>
      <c r="DF30" s="123">
        <f t="shared" si="31"/>
        <v>11</v>
      </c>
      <c r="DG30" s="123">
        <f t="shared" si="32"/>
        <v>-4.657</v>
      </c>
      <c r="DH30" s="123">
        <f t="shared" si="33"/>
        <v>0</v>
      </c>
      <c r="DI30" s="123">
        <f t="shared" si="34"/>
        <v>0</v>
      </c>
      <c r="DJ30" s="123">
        <f t="shared" si="35"/>
        <v>-6.343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-22.861999999999998</v>
      </c>
      <c r="D34" s="124">
        <v>0</v>
      </c>
      <c r="E34" s="124">
        <v>0</v>
      </c>
      <c r="F34" s="124">
        <v>-31.138000000000002</v>
      </c>
      <c r="G34" s="124">
        <v>-54</v>
      </c>
      <c r="H34" s="118"/>
      <c r="I34" s="33">
        <v>32</v>
      </c>
      <c r="J34" s="124">
        <v>22.861999999999998</v>
      </c>
      <c r="K34" s="124">
        <v>0</v>
      </c>
      <c r="L34" s="124">
        <v>0</v>
      </c>
      <c r="M34" s="124">
        <v>0</v>
      </c>
      <c r="N34" s="124">
        <v>22.861999999999998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31.138000000000002</v>
      </c>
      <c r="AF34" s="124">
        <v>0</v>
      </c>
      <c r="AG34" s="124">
        <v>0</v>
      </c>
      <c r="AH34" s="124">
        <v>0</v>
      </c>
      <c r="AI34" s="124">
        <v>31.138000000000002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22.861999999999998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-22.861999999999998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31.138000000000002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-31.138000000000002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228.61999999999998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228.61999999999998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311.38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311.38</v>
      </c>
      <c r="DF34" s="123">
        <f t="shared" si="31"/>
        <v>54</v>
      </c>
      <c r="DG34" s="123">
        <f t="shared" si="32"/>
        <v>-22.861999999999998</v>
      </c>
      <c r="DH34" s="123">
        <f t="shared" si="33"/>
        <v>0</v>
      </c>
      <c r="DI34" s="123">
        <f t="shared" si="34"/>
        <v>0</v>
      </c>
      <c r="DJ34" s="123">
        <f t="shared" si="35"/>
        <v>-31.138000000000002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-35.139000000000003</v>
      </c>
      <c r="D35" s="124">
        <v>0</v>
      </c>
      <c r="E35" s="124">
        <v>0</v>
      </c>
      <c r="F35" s="124">
        <v>-47.860999999999997</v>
      </c>
      <c r="G35" s="124">
        <v>-83</v>
      </c>
      <c r="H35" s="118"/>
      <c r="I35" s="33">
        <v>33</v>
      </c>
      <c r="J35" s="124">
        <v>35.139000000000003</v>
      </c>
      <c r="K35" s="124">
        <v>0</v>
      </c>
      <c r="L35" s="124">
        <v>0</v>
      </c>
      <c r="M35" s="124">
        <v>0</v>
      </c>
      <c r="N35" s="124">
        <v>35.139000000000003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47.860999999999997</v>
      </c>
      <c r="AF35" s="124">
        <v>0</v>
      </c>
      <c r="AG35" s="124">
        <v>0</v>
      </c>
      <c r="AH35" s="124">
        <v>0</v>
      </c>
      <c r="AI35" s="124">
        <v>47.860999999999997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35.139000000000003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-35.139000000000003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47.860999999999997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-47.860999999999997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351.39000000000004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351.39000000000004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478.60999999999996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478.60999999999996</v>
      </c>
      <c r="DF35" s="123">
        <f t="shared" si="31"/>
        <v>83</v>
      </c>
      <c r="DG35" s="123">
        <f t="shared" si="32"/>
        <v>-35.139000000000003</v>
      </c>
      <c r="DH35" s="123">
        <f t="shared" si="33"/>
        <v>0</v>
      </c>
      <c r="DI35" s="123">
        <f t="shared" si="34"/>
        <v>0</v>
      </c>
      <c r="DJ35" s="123">
        <f t="shared" si="35"/>
        <v>-47.860999999999997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-51.226999999999997</v>
      </c>
      <c r="D36" s="124">
        <v>0</v>
      </c>
      <c r="E36" s="124">
        <v>0</v>
      </c>
      <c r="F36" s="124">
        <v>-69.772999999999996</v>
      </c>
      <c r="G36" s="124">
        <v>-121</v>
      </c>
      <c r="H36" s="118"/>
      <c r="I36" s="33">
        <v>34</v>
      </c>
      <c r="J36" s="124">
        <v>51.226999999999997</v>
      </c>
      <c r="K36" s="124">
        <v>0</v>
      </c>
      <c r="L36" s="124">
        <v>0</v>
      </c>
      <c r="M36" s="124">
        <v>0</v>
      </c>
      <c r="N36" s="124">
        <v>51.226999999999997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69.772999999999996</v>
      </c>
      <c r="AF36" s="124">
        <v>0</v>
      </c>
      <c r="AG36" s="124">
        <v>0</v>
      </c>
      <c r="AH36" s="124">
        <v>0</v>
      </c>
      <c r="AI36" s="124">
        <v>69.772999999999996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51.226999999999997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-51.226999999999997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69.772999999999996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-69.772999999999996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512.27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512.27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697.73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697.73</v>
      </c>
      <c r="DF36" s="123">
        <f t="shared" si="31"/>
        <v>121</v>
      </c>
      <c r="DG36" s="123">
        <f t="shared" si="32"/>
        <v>-51.226999999999997</v>
      </c>
      <c r="DH36" s="123">
        <f t="shared" si="33"/>
        <v>0</v>
      </c>
      <c r="DI36" s="123">
        <f t="shared" si="34"/>
        <v>0</v>
      </c>
      <c r="DJ36" s="123">
        <f t="shared" si="35"/>
        <v>-69.772999999999996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-55</v>
      </c>
      <c r="D37" s="124">
        <v>0</v>
      </c>
      <c r="E37" s="124">
        <v>0</v>
      </c>
      <c r="F37" s="124">
        <v>-160</v>
      </c>
      <c r="G37" s="124">
        <v>-215</v>
      </c>
      <c r="H37" s="118"/>
      <c r="I37" s="33">
        <v>35</v>
      </c>
      <c r="J37" s="124">
        <v>55</v>
      </c>
      <c r="K37" s="124">
        <v>0</v>
      </c>
      <c r="L37" s="124">
        <v>0</v>
      </c>
      <c r="M37" s="124">
        <v>0</v>
      </c>
      <c r="N37" s="124">
        <v>55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160</v>
      </c>
      <c r="AF37" s="124">
        <v>0</v>
      </c>
      <c r="AG37" s="124">
        <v>0</v>
      </c>
      <c r="AH37" s="124">
        <v>0</v>
      </c>
      <c r="AI37" s="124">
        <v>160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55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-55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160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-160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550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550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1600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1600</v>
      </c>
      <c r="DF37" s="123">
        <f t="shared" si="31"/>
        <v>215</v>
      </c>
      <c r="DG37" s="123">
        <f t="shared" si="32"/>
        <v>-55</v>
      </c>
      <c r="DH37" s="123">
        <f t="shared" si="33"/>
        <v>0</v>
      </c>
      <c r="DI37" s="123">
        <f t="shared" si="34"/>
        <v>0</v>
      </c>
      <c r="DJ37" s="123">
        <f t="shared" si="35"/>
        <v>-160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-60</v>
      </c>
      <c r="D38" s="124">
        <v>0</v>
      </c>
      <c r="E38" s="124">
        <v>0</v>
      </c>
      <c r="F38" s="124">
        <v>-185</v>
      </c>
      <c r="G38" s="124">
        <v>-245</v>
      </c>
      <c r="H38" s="118"/>
      <c r="I38" s="33">
        <v>36</v>
      </c>
      <c r="J38" s="124">
        <v>60</v>
      </c>
      <c r="K38" s="124">
        <v>0</v>
      </c>
      <c r="L38" s="124">
        <v>0</v>
      </c>
      <c r="M38" s="124">
        <v>0</v>
      </c>
      <c r="N38" s="124">
        <v>60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185</v>
      </c>
      <c r="AF38" s="124">
        <v>0</v>
      </c>
      <c r="AG38" s="124">
        <v>0</v>
      </c>
      <c r="AH38" s="124">
        <v>0</v>
      </c>
      <c r="AI38" s="124">
        <v>185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60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-60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185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-185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600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600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1850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1850</v>
      </c>
      <c r="DF38" s="123">
        <f t="shared" si="31"/>
        <v>245</v>
      </c>
      <c r="DG38" s="123">
        <f t="shared" si="32"/>
        <v>-60</v>
      </c>
      <c r="DH38" s="123">
        <f t="shared" si="33"/>
        <v>0</v>
      </c>
      <c r="DI38" s="123">
        <f t="shared" si="34"/>
        <v>0</v>
      </c>
      <c r="DJ38" s="123">
        <f t="shared" si="35"/>
        <v>-185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-70</v>
      </c>
      <c r="D39" s="124">
        <v>0</v>
      </c>
      <c r="E39" s="124">
        <v>0</v>
      </c>
      <c r="F39" s="124">
        <v>-242</v>
      </c>
      <c r="G39" s="124">
        <v>-312</v>
      </c>
      <c r="H39" s="118"/>
      <c r="I39" s="33">
        <v>37</v>
      </c>
      <c r="J39" s="124">
        <v>70</v>
      </c>
      <c r="K39" s="124">
        <v>0</v>
      </c>
      <c r="L39" s="124">
        <v>0</v>
      </c>
      <c r="M39" s="124">
        <v>0</v>
      </c>
      <c r="N39" s="124">
        <v>70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242</v>
      </c>
      <c r="AF39" s="124">
        <v>0</v>
      </c>
      <c r="AG39" s="124">
        <v>0</v>
      </c>
      <c r="AH39" s="124">
        <v>0</v>
      </c>
      <c r="AI39" s="124">
        <v>242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70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-70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242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-242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700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700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2420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2420</v>
      </c>
      <c r="DF39" s="123">
        <f t="shared" si="31"/>
        <v>312</v>
      </c>
      <c r="DG39" s="123">
        <f t="shared" si="32"/>
        <v>-70</v>
      </c>
      <c r="DH39" s="123">
        <f t="shared" si="33"/>
        <v>0</v>
      </c>
      <c r="DI39" s="123">
        <f t="shared" si="34"/>
        <v>0</v>
      </c>
      <c r="DJ39" s="123">
        <f t="shared" si="35"/>
        <v>-242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-65</v>
      </c>
      <c r="D40" s="124">
        <v>0</v>
      </c>
      <c r="E40" s="124">
        <v>0</v>
      </c>
      <c r="F40" s="124">
        <v>-259</v>
      </c>
      <c r="G40" s="124">
        <v>-324</v>
      </c>
      <c r="H40" s="118"/>
      <c r="I40" s="33">
        <v>38</v>
      </c>
      <c r="J40" s="124">
        <v>65</v>
      </c>
      <c r="K40" s="124">
        <v>0</v>
      </c>
      <c r="L40" s="124">
        <v>0</v>
      </c>
      <c r="M40" s="124">
        <v>0</v>
      </c>
      <c r="N40" s="124">
        <v>65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259</v>
      </c>
      <c r="AF40" s="124">
        <v>0</v>
      </c>
      <c r="AG40" s="124">
        <v>0</v>
      </c>
      <c r="AH40" s="124">
        <v>0</v>
      </c>
      <c r="AI40" s="124">
        <v>259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65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-65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259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-259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650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650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2590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2590</v>
      </c>
      <c r="DF40" s="123">
        <f t="shared" si="31"/>
        <v>324</v>
      </c>
      <c r="DG40" s="123">
        <f t="shared" si="32"/>
        <v>-65</v>
      </c>
      <c r="DH40" s="123">
        <f t="shared" si="33"/>
        <v>0</v>
      </c>
      <c r="DI40" s="123">
        <f t="shared" si="34"/>
        <v>0</v>
      </c>
      <c r="DJ40" s="123">
        <f t="shared" si="35"/>
        <v>-259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-75</v>
      </c>
      <c r="D41" s="124">
        <v>0</v>
      </c>
      <c r="E41" s="124">
        <v>0</v>
      </c>
      <c r="F41" s="124">
        <v>-250</v>
      </c>
      <c r="G41" s="124">
        <v>-325</v>
      </c>
      <c r="H41" s="118"/>
      <c r="I41" s="33">
        <v>39</v>
      </c>
      <c r="J41" s="124">
        <v>75</v>
      </c>
      <c r="K41" s="124">
        <v>0</v>
      </c>
      <c r="L41" s="124">
        <v>0</v>
      </c>
      <c r="M41" s="124">
        <v>0</v>
      </c>
      <c r="N41" s="124">
        <v>75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250</v>
      </c>
      <c r="AF41" s="124">
        <v>0</v>
      </c>
      <c r="AG41" s="124">
        <v>0</v>
      </c>
      <c r="AH41" s="124">
        <v>0</v>
      </c>
      <c r="AI41" s="124">
        <v>250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75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-75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250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-250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750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750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2500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2500</v>
      </c>
      <c r="DF41" s="123">
        <f t="shared" si="31"/>
        <v>325</v>
      </c>
      <c r="DG41" s="123">
        <f t="shared" si="32"/>
        <v>-75</v>
      </c>
      <c r="DH41" s="123">
        <f t="shared" si="33"/>
        <v>0</v>
      </c>
      <c r="DI41" s="123">
        <f t="shared" si="34"/>
        <v>0</v>
      </c>
      <c r="DJ41" s="123">
        <f t="shared" si="35"/>
        <v>-250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-75</v>
      </c>
      <c r="D42" s="124">
        <v>0</v>
      </c>
      <c r="E42" s="124">
        <v>0</v>
      </c>
      <c r="F42" s="124">
        <v>-253</v>
      </c>
      <c r="G42" s="124">
        <v>-328</v>
      </c>
      <c r="H42" s="118"/>
      <c r="I42" s="33">
        <v>40</v>
      </c>
      <c r="J42" s="124">
        <v>75</v>
      </c>
      <c r="K42" s="124">
        <v>0</v>
      </c>
      <c r="L42" s="124">
        <v>0</v>
      </c>
      <c r="M42" s="124">
        <v>0</v>
      </c>
      <c r="N42" s="124">
        <v>75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253</v>
      </c>
      <c r="AF42" s="124">
        <v>0</v>
      </c>
      <c r="AG42" s="124">
        <v>0</v>
      </c>
      <c r="AH42" s="124">
        <v>0</v>
      </c>
      <c r="AI42" s="124">
        <v>253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75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-75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253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-253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750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750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2530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2530</v>
      </c>
      <c r="DF42" s="123">
        <f t="shared" si="31"/>
        <v>328</v>
      </c>
      <c r="DG42" s="123">
        <f t="shared" si="32"/>
        <v>-75</v>
      </c>
      <c r="DH42" s="123">
        <f t="shared" si="33"/>
        <v>0</v>
      </c>
      <c r="DI42" s="123">
        <f t="shared" si="34"/>
        <v>0</v>
      </c>
      <c r="DJ42" s="123">
        <f t="shared" si="35"/>
        <v>-253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-80</v>
      </c>
      <c r="D43" s="124">
        <v>0</v>
      </c>
      <c r="E43" s="124">
        <v>0</v>
      </c>
      <c r="F43" s="124">
        <v>-223</v>
      </c>
      <c r="G43" s="124">
        <v>-303</v>
      </c>
      <c r="H43" s="118"/>
      <c r="I43" s="33">
        <v>41</v>
      </c>
      <c r="J43" s="124">
        <v>80</v>
      </c>
      <c r="K43" s="124">
        <v>0</v>
      </c>
      <c r="L43" s="124">
        <v>0</v>
      </c>
      <c r="M43" s="124">
        <v>0</v>
      </c>
      <c r="N43" s="124">
        <v>80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223</v>
      </c>
      <c r="AF43" s="124">
        <v>0</v>
      </c>
      <c r="AG43" s="124">
        <v>0</v>
      </c>
      <c r="AH43" s="124">
        <v>0</v>
      </c>
      <c r="AI43" s="124">
        <v>223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80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-80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223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-223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800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800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2230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2230</v>
      </c>
      <c r="DF43" s="123">
        <f t="shared" si="31"/>
        <v>303</v>
      </c>
      <c r="DG43" s="123">
        <f t="shared" si="32"/>
        <v>-80</v>
      </c>
      <c r="DH43" s="123">
        <f t="shared" si="33"/>
        <v>0</v>
      </c>
      <c r="DI43" s="123">
        <f t="shared" si="34"/>
        <v>0</v>
      </c>
      <c r="DJ43" s="123">
        <f t="shared" si="35"/>
        <v>-223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-70</v>
      </c>
      <c r="D44" s="124">
        <v>0</v>
      </c>
      <c r="E44" s="124">
        <v>0</v>
      </c>
      <c r="F44" s="124">
        <v>-250</v>
      </c>
      <c r="G44" s="124">
        <v>-320</v>
      </c>
      <c r="H44" s="118"/>
      <c r="I44" s="33">
        <v>42</v>
      </c>
      <c r="J44" s="124">
        <v>70</v>
      </c>
      <c r="K44" s="124">
        <v>0</v>
      </c>
      <c r="L44" s="124">
        <v>0</v>
      </c>
      <c r="M44" s="124">
        <v>0</v>
      </c>
      <c r="N44" s="124">
        <v>70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250</v>
      </c>
      <c r="AF44" s="124">
        <v>0</v>
      </c>
      <c r="AG44" s="124">
        <v>0</v>
      </c>
      <c r="AH44" s="124">
        <v>0</v>
      </c>
      <c r="AI44" s="124">
        <v>250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70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-70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250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-250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700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700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2500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2500</v>
      </c>
      <c r="DF44" s="123">
        <f t="shared" si="31"/>
        <v>320</v>
      </c>
      <c r="DG44" s="123">
        <f t="shared" si="32"/>
        <v>-70</v>
      </c>
      <c r="DH44" s="123">
        <f t="shared" si="33"/>
        <v>0</v>
      </c>
      <c r="DI44" s="123">
        <f t="shared" si="34"/>
        <v>0</v>
      </c>
      <c r="DJ44" s="123">
        <f t="shared" si="35"/>
        <v>-250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-45</v>
      </c>
      <c r="D45" s="124">
        <v>0</v>
      </c>
      <c r="E45" s="124">
        <v>0</v>
      </c>
      <c r="F45" s="124">
        <v>-278</v>
      </c>
      <c r="G45" s="124">
        <v>-323</v>
      </c>
      <c r="H45" s="118"/>
      <c r="I45" s="33">
        <v>43</v>
      </c>
      <c r="J45" s="124">
        <v>45</v>
      </c>
      <c r="K45" s="124">
        <v>0</v>
      </c>
      <c r="L45" s="124">
        <v>0</v>
      </c>
      <c r="M45" s="124">
        <v>0</v>
      </c>
      <c r="N45" s="124">
        <v>45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278</v>
      </c>
      <c r="AF45" s="124">
        <v>0</v>
      </c>
      <c r="AG45" s="124">
        <v>0</v>
      </c>
      <c r="AH45" s="124">
        <v>0</v>
      </c>
      <c r="AI45" s="124">
        <v>278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45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-45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278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-278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450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450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2780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2780</v>
      </c>
      <c r="DF45" s="123">
        <f t="shared" si="31"/>
        <v>323</v>
      </c>
      <c r="DG45" s="123">
        <f t="shared" si="32"/>
        <v>-45</v>
      </c>
      <c r="DH45" s="123">
        <f t="shared" si="33"/>
        <v>0</v>
      </c>
      <c r="DI45" s="123">
        <f t="shared" si="34"/>
        <v>0</v>
      </c>
      <c r="DJ45" s="123">
        <f t="shared" si="35"/>
        <v>-278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-65</v>
      </c>
      <c r="D46" s="124">
        <v>0</v>
      </c>
      <c r="E46" s="124">
        <v>0</v>
      </c>
      <c r="F46" s="124">
        <v>-260</v>
      </c>
      <c r="G46" s="124">
        <v>-325</v>
      </c>
      <c r="H46" s="118"/>
      <c r="I46" s="33">
        <v>44</v>
      </c>
      <c r="J46" s="124">
        <v>65</v>
      </c>
      <c r="K46" s="124">
        <v>0</v>
      </c>
      <c r="L46" s="124">
        <v>0</v>
      </c>
      <c r="M46" s="124">
        <v>0</v>
      </c>
      <c r="N46" s="124">
        <v>65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260</v>
      </c>
      <c r="AF46" s="124">
        <v>0</v>
      </c>
      <c r="AG46" s="124">
        <v>0</v>
      </c>
      <c r="AH46" s="124">
        <v>0</v>
      </c>
      <c r="AI46" s="124">
        <v>260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65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-65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260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-260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650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650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2600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2600</v>
      </c>
      <c r="DF46" s="123">
        <f t="shared" si="31"/>
        <v>325</v>
      </c>
      <c r="DG46" s="123">
        <f t="shared" si="32"/>
        <v>-65</v>
      </c>
      <c r="DH46" s="123">
        <f t="shared" si="33"/>
        <v>0</v>
      </c>
      <c r="DI46" s="123">
        <f t="shared" si="34"/>
        <v>0</v>
      </c>
      <c r="DJ46" s="123">
        <f t="shared" si="35"/>
        <v>-260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-130</v>
      </c>
      <c r="D47" s="124">
        <v>0</v>
      </c>
      <c r="E47" s="124">
        <v>0</v>
      </c>
      <c r="F47" s="124">
        <v>-178</v>
      </c>
      <c r="G47" s="124">
        <v>-308</v>
      </c>
      <c r="H47" s="118"/>
      <c r="I47" s="33">
        <v>45</v>
      </c>
      <c r="J47" s="124">
        <v>130</v>
      </c>
      <c r="K47" s="124">
        <v>0</v>
      </c>
      <c r="L47" s="124">
        <v>0</v>
      </c>
      <c r="M47" s="124">
        <v>0</v>
      </c>
      <c r="N47" s="124">
        <v>130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178</v>
      </c>
      <c r="AF47" s="124">
        <v>0</v>
      </c>
      <c r="AG47" s="124">
        <v>0</v>
      </c>
      <c r="AH47" s="124">
        <v>0</v>
      </c>
      <c r="AI47" s="124">
        <v>178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130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-130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178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-178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1300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1300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1780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1780</v>
      </c>
      <c r="DF47" s="123">
        <f t="shared" si="31"/>
        <v>308</v>
      </c>
      <c r="DG47" s="123">
        <f t="shared" si="32"/>
        <v>-130</v>
      </c>
      <c r="DH47" s="123">
        <f t="shared" si="33"/>
        <v>0</v>
      </c>
      <c r="DI47" s="123">
        <f t="shared" si="34"/>
        <v>0</v>
      </c>
      <c r="DJ47" s="123">
        <f t="shared" si="35"/>
        <v>-178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-145</v>
      </c>
      <c r="D48" s="124">
        <v>0</v>
      </c>
      <c r="E48" s="124">
        <v>0</v>
      </c>
      <c r="F48" s="124">
        <v>-124.816</v>
      </c>
      <c r="G48" s="124">
        <v>-269.81599999999997</v>
      </c>
      <c r="H48" s="118"/>
      <c r="I48" s="33">
        <v>46</v>
      </c>
      <c r="J48" s="124">
        <v>145</v>
      </c>
      <c r="K48" s="124">
        <v>0</v>
      </c>
      <c r="L48" s="124">
        <v>0</v>
      </c>
      <c r="M48" s="124">
        <v>0</v>
      </c>
      <c r="N48" s="124">
        <v>145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124.816</v>
      </c>
      <c r="AF48" s="124">
        <v>0</v>
      </c>
      <c r="AG48" s="124">
        <v>0</v>
      </c>
      <c r="AH48" s="124">
        <v>0</v>
      </c>
      <c r="AI48" s="124">
        <v>124.816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145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-145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124.816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-124.816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1450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1450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1248.1600000000001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1248.1600000000001</v>
      </c>
      <c r="DF48" s="123">
        <f t="shared" si="31"/>
        <v>269.81600000000003</v>
      </c>
      <c r="DG48" s="123">
        <f t="shared" si="32"/>
        <v>-145</v>
      </c>
      <c r="DH48" s="123">
        <f t="shared" si="33"/>
        <v>0</v>
      </c>
      <c r="DI48" s="123">
        <f t="shared" si="34"/>
        <v>0</v>
      </c>
      <c r="DJ48" s="123">
        <f t="shared" si="35"/>
        <v>-124.816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-90.176000000000002</v>
      </c>
      <c r="D49" s="124">
        <v>0</v>
      </c>
      <c r="E49" s="124">
        <v>0</v>
      </c>
      <c r="F49" s="124">
        <v>-122.824</v>
      </c>
      <c r="G49" s="124">
        <v>-213</v>
      </c>
      <c r="H49" s="118"/>
      <c r="I49" s="33">
        <v>47</v>
      </c>
      <c r="J49" s="124">
        <v>90.176000000000002</v>
      </c>
      <c r="K49" s="124">
        <v>0</v>
      </c>
      <c r="L49" s="124">
        <v>0</v>
      </c>
      <c r="M49" s="124">
        <v>0</v>
      </c>
      <c r="N49" s="124">
        <v>90.176000000000002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122.824</v>
      </c>
      <c r="AF49" s="124">
        <v>0</v>
      </c>
      <c r="AG49" s="124">
        <v>0</v>
      </c>
      <c r="AH49" s="124">
        <v>0</v>
      </c>
      <c r="AI49" s="124">
        <v>122.824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90.176000000000002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-90.176000000000002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122.824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-122.824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901.76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901.76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1228.24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1228.24</v>
      </c>
      <c r="DF49" s="123">
        <f t="shared" si="31"/>
        <v>213</v>
      </c>
      <c r="DG49" s="123">
        <f t="shared" si="32"/>
        <v>-90.176000000000002</v>
      </c>
      <c r="DH49" s="123">
        <f t="shared" si="33"/>
        <v>0</v>
      </c>
      <c r="DI49" s="123">
        <f t="shared" si="34"/>
        <v>0</v>
      </c>
      <c r="DJ49" s="123">
        <f t="shared" si="35"/>
        <v>-122.824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-74.512</v>
      </c>
      <c r="D50" s="124">
        <v>0</v>
      </c>
      <c r="E50" s="124">
        <v>0</v>
      </c>
      <c r="F50" s="124">
        <v>-101.488</v>
      </c>
      <c r="G50" s="124">
        <v>-176</v>
      </c>
      <c r="H50" s="118"/>
      <c r="I50" s="33">
        <v>48</v>
      </c>
      <c r="J50" s="124">
        <v>74.512</v>
      </c>
      <c r="K50" s="124">
        <v>0</v>
      </c>
      <c r="L50" s="124">
        <v>0</v>
      </c>
      <c r="M50" s="124">
        <v>0</v>
      </c>
      <c r="N50" s="124">
        <v>74.512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101.488</v>
      </c>
      <c r="AF50" s="124">
        <v>0</v>
      </c>
      <c r="AG50" s="124">
        <v>0</v>
      </c>
      <c r="AH50" s="124">
        <v>0</v>
      </c>
      <c r="AI50" s="124">
        <v>101.488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74.512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-74.512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101.488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-101.488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745.12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745.12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1014.88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1014.88</v>
      </c>
      <c r="DF50" s="123">
        <f t="shared" si="31"/>
        <v>176</v>
      </c>
      <c r="DG50" s="123">
        <f t="shared" si="32"/>
        <v>-74.512</v>
      </c>
      <c r="DH50" s="123">
        <f t="shared" si="33"/>
        <v>0</v>
      </c>
      <c r="DI50" s="123">
        <f t="shared" si="34"/>
        <v>0</v>
      </c>
      <c r="DJ50" s="123">
        <f t="shared" si="35"/>
        <v>-101.488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-33.445999999999998</v>
      </c>
      <c r="D51" s="124">
        <v>0</v>
      </c>
      <c r="E51" s="124">
        <v>0</v>
      </c>
      <c r="F51" s="124">
        <v>-45.554000000000002</v>
      </c>
      <c r="G51" s="124">
        <v>-79</v>
      </c>
      <c r="H51" s="118"/>
      <c r="I51" s="33">
        <v>49</v>
      </c>
      <c r="J51" s="124">
        <v>33.445999999999998</v>
      </c>
      <c r="K51" s="124">
        <v>0</v>
      </c>
      <c r="L51" s="124">
        <v>0</v>
      </c>
      <c r="M51" s="124">
        <v>0</v>
      </c>
      <c r="N51" s="124">
        <v>33.445999999999998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45.554000000000002</v>
      </c>
      <c r="AF51" s="124">
        <v>0</v>
      </c>
      <c r="AG51" s="124">
        <v>0</v>
      </c>
      <c r="AH51" s="124">
        <v>0</v>
      </c>
      <c r="AI51" s="124">
        <v>45.554000000000002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33.445999999999998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-33.445999999999998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45.554000000000002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-45.554000000000002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334.46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334.46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455.54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455.54</v>
      </c>
      <c r="DF51" s="123">
        <f t="shared" si="31"/>
        <v>79</v>
      </c>
      <c r="DG51" s="123">
        <f t="shared" si="32"/>
        <v>-33.445999999999998</v>
      </c>
      <c r="DH51" s="123">
        <f t="shared" si="33"/>
        <v>0</v>
      </c>
      <c r="DI51" s="123">
        <f t="shared" si="34"/>
        <v>0</v>
      </c>
      <c r="DJ51" s="123">
        <f t="shared" si="35"/>
        <v>-45.554000000000002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-20.321000000000002</v>
      </c>
      <c r="D52" s="124">
        <v>0</v>
      </c>
      <c r="E52" s="124">
        <v>0</v>
      </c>
      <c r="F52" s="124">
        <v>-27.678999999999998</v>
      </c>
      <c r="G52" s="124">
        <v>-48</v>
      </c>
      <c r="H52" s="118"/>
      <c r="I52" s="33">
        <v>50</v>
      </c>
      <c r="J52" s="124">
        <v>20.321000000000002</v>
      </c>
      <c r="K52" s="124">
        <v>0</v>
      </c>
      <c r="L52" s="124">
        <v>0</v>
      </c>
      <c r="M52" s="124">
        <v>0</v>
      </c>
      <c r="N52" s="124">
        <v>20.321000000000002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27.678999999999998</v>
      </c>
      <c r="AF52" s="124">
        <v>0</v>
      </c>
      <c r="AG52" s="124">
        <v>0</v>
      </c>
      <c r="AH52" s="124">
        <v>0</v>
      </c>
      <c r="AI52" s="124">
        <v>27.678999999999998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20.321000000000002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-20.321000000000002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27.678999999999998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-27.678999999999998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203.21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203.21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276.78999999999996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276.78999999999996</v>
      </c>
      <c r="DF52" s="123">
        <f t="shared" si="31"/>
        <v>48</v>
      </c>
      <c r="DG52" s="123">
        <f t="shared" si="32"/>
        <v>-20.321000000000002</v>
      </c>
      <c r="DH52" s="123">
        <f t="shared" si="33"/>
        <v>0</v>
      </c>
      <c r="DI52" s="123">
        <f t="shared" si="34"/>
        <v>0</v>
      </c>
      <c r="DJ52" s="123">
        <f t="shared" si="35"/>
        <v>-27.678999999999998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-12.278</v>
      </c>
      <c r="D53" s="124">
        <v>0</v>
      </c>
      <c r="E53" s="124">
        <v>0</v>
      </c>
      <c r="F53" s="124">
        <v>-16.722000000000001</v>
      </c>
      <c r="G53" s="124">
        <v>-29</v>
      </c>
      <c r="H53" s="118"/>
      <c r="I53" s="33">
        <v>51</v>
      </c>
      <c r="J53" s="124">
        <v>12.278</v>
      </c>
      <c r="K53" s="124">
        <v>0</v>
      </c>
      <c r="L53" s="124">
        <v>0</v>
      </c>
      <c r="M53" s="124">
        <v>0</v>
      </c>
      <c r="N53" s="124">
        <v>12.278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16.722000000000001</v>
      </c>
      <c r="AF53" s="124">
        <v>0</v>
      </c>
      <c r="AG53" s="124">
        <v>0</v>
      </c>
      <c r="AH53" s="124">
        <v>0</v>
      </c>
      <c r="AI53" s="124">
        <v>16.722000000000001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12.278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-12.278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16.722000000000001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-16.722000000000001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122.78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122.78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167.22000000000003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167.22000000000003</v>
      </c>
      <c r="DF53" s="123">
        <f t="shared" si="31"/>
        <v>29</v>
      </c>
      <c r="DG53" s="123">
        <f t="shared" si="32"/>
        <v>-12.278</v>
      </c>
      <c r="DH53" s="123">
        <f t="shared" si="33"/>
        <v>0</v>
      </c>
      <c r="DI53" s="123">
        <f t="shared" si="34"/>
        <v>0</v>
      </c>
      <c r="DJ53" s="123">
        <f t="shared" si="35"/>
        <v>-16.722000000000001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-3.81</v>
      </c>
      <c r="D80" s="124">
        <v>0</v>
      </c>
      <c r="E80" s="124">
        <v>0</v>
      </c>
      <c r="F80" s="124">
        <v>-5.19</v>
      </c>
      <c r="G80" s="124">
        <v>-9</v>
      </c>
      <c r="H80" s="118"/>
      <c r="I80" s="33">
        <v>78</v>
      </c>
      <c r="J80" s="124">
        <v>3.81</v>
      </c>
      <c r="K80" s="124">
        <v>0</v>
      </c>
      <c r="L80" s="124">
        <v>0</v>
      </c>
      <c r="M80" s="124">
        <v>0</v>
      </c>
      <c r="N80" s="124">
        <v>3.81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5.19</v>
      </c>
      <c r="AF80" s="124">
        <v>0</v>
      </c>
      <c r="AG80" s="124">
        <v>0</v>
      </c>
      <c r="AH80" s="124">
        <v>0</v>
      </c>
      <c r="AI80" s="124">
        <v>5.19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3.81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-3.81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5.19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-5.19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38.1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38.1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51.900000000000006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51.900000000000006</v>
      </c>
      <c r="DF80" s="123">
        <f t="shared" si="59"/>
        <v>9</v>
      </c>
      <c r="DG80" s="123">
        <f t="shared" si="60"/>
        <v>-3.81</v>
      </c>
      <c r="DH80" s="123">
        <f t="shared" si="61"/>
        <v>0</v>
      </c>
      <c r="DI80" s="123">
        <f t="shared" si="62"/>
        <v>0</v>
      </c>
      <c r="DJ80" s="123">
        <f t="shared" si="63"/>
        <v>-5.19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-8.0440000000000005</v>
      </c>
      <c r="D81" s="124">
        <v>0</v>
      </c>
      <c r="E81" s="124">
        <v>0</v>
      </c>
      <c r="F81" s="124">
        <v>-10.956</v>
      </c>
      <c r="G81" s="124">
        <v>-19</v>
      </c>
      <c r="H81" s="118"/>
      <c r="I81" s="33">
        <v>79</v>
      </c>
      <c r="J81" s="124">
        <v>8.0440000000000005</v>
      </c>
      <c r="K81" s="124">
        <v>0</v>
      </c>
      <c r="L81" s="124">
        <v>0</v>
      </c>
      <c r="M81" s="124">
        <v>0</v>
      </c>
      <c r="N81" s="124">
        <v>8.0440000000000005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10.956</v>
      </c>
      <c r="AF81" s="124">
        <v>0</v>
      </c>
      <c r="AG81" s="124">
        <v>0</v>
      </c>
      <c r="AH81" s="124">
        <v>0</v>
      </c>
      <c r="AI81" s="124">
        <v>10.956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8.0440000000000005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-8.0440000000000005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10.956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-10.956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80.44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80.44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109.56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109.56</v>
      </c>
      <c r="DF81" s="123">
        <f t="shared" si="59"/>
        <v>19</v>
      </c>
      <c r="DG81" s="123">
        <f t="shared" si="60"/>
        <v>-8.0440000000000005</v>
      </c>
      <c r="DH81" s="123">
        <f t="shared" si="61"/>
        <v>0</v>
      </c>
      <c r="DI81" s="123">
        <f t="shared" si="62"/>
        <v>0</v>
      </c>
      <c r="DJ81" s="123">
        <f t="shared" si="63"/>
        <v>-10.956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-14.394</v>
      </c>
      <c r="D82" s="124">
        <v>0</v>
      </c>
      <c r="E82" s="124">
        <v>0</v>
      </c>
      <c r="F82" s="124">
        <v>-19.606000000000002</v>
      </c>
      <c r="G82" s="124">
        <v>-34</v>
      </c>
      <c r="H82" s="118"/>
      <c r="I82" s="33">
        <v>80</v>
      </c>
      <c r="J82" s="124">
        <v>14.394</v>
      </c>
      <c r="K82" s="124">
        <v>0</v>
      </c>
      <c r="L82" s="124">
        <v>0</v>
      </c>
      <c r="M82" s="124">
        <v>0</v>
      </c>
      <c r="N82" s="124">
        <v>14.394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19.606000000000002</v>
      </c>
      <c r="AF82" s="124">
        <v>0</v>
      </c>
      <c r="AG82" s="124">
        <v>0</v>
      </c>
      <c r="AH82" s="124">
        <v>0</v>
      </c>
      <c r="AI82" s="124">
        <v>19.606000000000002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14.394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-14.394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19.606000000000002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-19.606000000000002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143.94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143.94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196.06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196.06</v>
      </c>
      <c r="DF82" s="123">
        <f t="shared" si="59"/>
        <v>34</v>
      </c>
      <c r="DG82" s="123">
        <f t="shared" si="60"/>
        <v>-14.394</v>
      </c>
      <c r="DH82" s="123">
        <f t="shared" si="61"/>
        <v>0</v>
      </c>
      <c r="DI82" s="123">
        <f t="shared" si="62"/>
        <v>0</v>
      </c>
      <c r="DJ82" s="123">
        <f t="shared" si="63"/>
        <v>-19.606000000000002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-12.278</v>
      </c>
      <c r="D83" s="124">
        <v>0</v>
      </c>
      <c r="E83" s="124">
        <v>0</v>
      </c>
      <c r="F83" s="124">
        <v>-16.722000000000001</v>
      </c>
      <c r="G83" s="124">
        <v>-29</v>
      </c>
      <c r="H83" s="118"/>
      <c r="I83" s="33">
        <v>81</v>
      </c>
      <c r="J83" s="124">
        <v>12.278</v>
      </c>
      <c r="K83" s="124">
        <v>0</v>
      </c>
      <c r="L83" s="124">
        <v>0</v>
      </c>
      <c r="M83" s="124">
        <v>0</v>
      </c>
      <c r="N83" s="124">
        <v>12.278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16.722000000000001</v>
      </c>
      <c r="AF83" s="124">
        <v>0</v>
      </c>
      <c r="AG83" s="124">
        <v>0</v>
      </c>
      <c r="AH83" s="124">
        <v>0</v>
      </c>
      <c r="AI83" s="124">
        <v>16.722000000000001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12.278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-12.278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16.722000000000001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-16.722000000000001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122.78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122.78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167.22000000000003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167.22000000000003</v>
      </c>
      <c r="DF83" s="123">
        <f t="shared" si="59"/>
        <v>29</v>
      </c>
      <c r="DG83" s="123">
        <f t="shared" si="60"/>
        <v>-12.278</v>
      </c>
      <c r="DH83" s="123">
        <f t="shared" si="61"/>
        <v>0</v>
      </c>
      <c r="DI83" s="123">
        <f t="shared" si="62"/>
        <v>0</v>
      </c>
      <c r="DJ83" s="123">
        <f t="shared" si="63"/>
        <v>-16.722000000000001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-8.0440000000000005</v>
      </c>
      <c r="D84" s="124">
        <v>0</v>
      </c>
      <c r="E84" s="124">
        <v>0</v>
      </c>
      <c r="F84" s="124">
        <v>-10.956</v>
      </c>
      <c r="G84" s="124">
        <v>-19</v>
      </c>
      <c r="H84" s="118"/>
      <c r="I84" s="33">
        <v>82</v>
      </c>
      <c r="J84" s="124">
        <v>8.0440000000000005</v>
      </c>
      <c r="K84" s="124">
        <v>0</v>
      </c>
      <c r="L84" s="124">
        <v>0</v>
      </c>
      <c r="M84" s="124">
        <v>0</v>
      </c>
      <c r="N84" s="124">
        <v>8.0440000000000005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10.956</v>
      </c>
      <c r="AF84" s="124">
        <v>0</v>
      </c>
      <c r="AG84" s="124">
        <v>0</v>
      </c>
      <c r="AH84" s="124">
        <v>0</v>
      </c>
      <c r="AI84" s="124">
        <v>10.956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8.0440000000000005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-8.0440000000000005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10.956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-10.956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80.44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80.44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109.56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109.56</v>
      </c>
      <c r="DF84" s="123">
        <f t="shared" si="59"/>
        <v>19</v>
      </c>
      <c r="DG84" s="123">
        <f t="shared" si="60"/>
        <v>-8.0440000000000005</v>
      </c>
      <c r="DH84" s="123">
        <f t="shared" si="61"/>
        <v>0</v>
      </c>
      <c r="DI84" s="123">
        <f t="shared" si="62"/>
        <v>0</v>
      </c>
      <c r="DJ84" s="123">
        <f t="shared" si="63"/>
        <v>-10.956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-5.9269999999999996</v>
      </c>
      <c r="D85" s="124">
        <v>0</v>
      </c>
      <c r="E85" s="124">
        <v>0</v>
      </c>
      <c r="F85" s="124">
        <v>-8.0730000000000004</v>
      </c>
      <c r="G85" s="124">
        <v>-14</v>
      </c>
      <c r="H85" s="118"/>
      <c r="I85" s="33">
        <v>83</v>
      </c>
      <c r="J85" s="124">
        <v>5.9269999999999996</v>
      </c>
      <c r="K85" s="124">
        <v>0</v>
      </c>
      <c r="L85" s="124">
        <v>0</v>
      </c>
      <c r="M85" s="124">
        <v>0</v>
      </c>
      <c r="N85" s="124">
        <v>5.9269999999999996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8.0730000000000004</v>
      </c>
      <c r="AF85" s="124">
        <v>0</v>
      </c>
      <c r="AG85" s="124">
        <v>0</v>
      </c>
      <c r="AH85" s="124">
        <v>0</v>
      </c>
      <c r="AI85" s="124">
        <v>8.0730000000000004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5.9269999999999996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-5.9269999999999996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8.0730000000000004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-8.0730000000000004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59.269999999999996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59.269999999999996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80.73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80.73</v>
      </c>
      <c r="DF85" s="123">
        <f t="shared" si="59"/>
        <v>14</v>
      </c>
      <c r="DG85" s="123">
        <f t="shared" si="60"/>
        <v>-5.9269999999999996</v>
      </c>
      <c r="DH85" s="123">
        <f t="shared" si="61"/>
        <v>0</v>
      </c>
      <c r="DI85" s="123">
        <f t="shared" si="62"/>
        <v>0</v>
      </c>
      <c r="DJ85" s="123">
        <f t="shared" si="63"/>
        <v>-8.0730000000000004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-2.54</v>
      </c>
      <c r="D86" s="124">
        <v>0</v>
      </c>
      <c r="E86" s="124">
        <v>0</v>
      </c>
      <c r="F86" s="124">
        <v>-3.46</v>
      </c>
      <c r="G86" s="124">
        <v>-6</v>
      </c>
      <c r="H86" s="118"/>
      <c r="I86" s="33">
        <v>84</v>
      </c>
      <c r="J86" s="124">
        <v>2.54</v>
      </c>
      <c r="K86" s="124">
        <v>0</v>
      </c>
      <c r="L86" s="124">
        <v>0</v>
      </c>
      <c r="M86" s="124">
        <v>0</v>
      </c>
      <c r="N86" s="124">
        <v>2.54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3.46</v>
      </c>
      <c r="AF86" s="124">
        <v>0</v>
      </c>
      <c r="AG86" s="124">
        <v>0</v>
      </c>
      <c r="AH86" s="124">
        <v>0</v>
      </c>
      <c r="AI86" s="124">
        <v>3.46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2.54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-2.54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3.46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-3.46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25.4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25.4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34.6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34.6</v>
      </c>
      <c r="DF86" s="123">
        <f t="shared" si="59"/>
        <v>6</v>
      </c>
      <c r="DG86" s="123">
        <f t="shared" si="60"/>
        <v>-2.54</v>
      </c>
      <c r="DH86" s="123">
        <f t="shared" si="61"/>
        <v>0</v>
      </c>
      <c r="DI86" s="123">
        <f t="shared" si="62"/>
        <v>0</v>
      </c>
      <c r="DJ86" s="123">
        <f t="shared" si="63"/>
        <v>-3.46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0.33366374999999993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-0.33366374999999993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0.80179025000000015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-0.80179025000000015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0.33366375000000009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0.33366375000000009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0.80179025000000026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0.80179025000000026</v>
      </c>
      <c r="DE99" s="128"/>
      <c r="DF99" s="123">
        <f t="shared" si="59"/>
        <v>1.1354540000000002</v>
      </c>
      <c r="DG99" s="123">
        <f t="shared" si="60"/>
        <v>-0.33366374999999993</v>
      </c>
      <c r="DH99" s="123">
        <f t="shared" si="61"/>
        <v>0</v>
      </c>
      <c r="DI99" s="123">
        <f t="shared" si="62"/>
        <v>0</v>
      </c>
      <c r="DJ99" s="123">
        <f t="shared" si="63"/>
        <v>-0.80179025000000015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44952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>
        <v>0</v>
      </c>
      <c r="AC1" s="91">
        <v>0</v>
      </c>
      <c r="AD1" s="91">
        <v>0</v>
      </c>
      <c r="AE1" s="91">
        <v>0</v>
      </c>
      <c r="AF1" s="91">
        <v>0</v>
      </c>
      <c r="AG1" s="91">
        <v>0</v>
      </c>
      <c r="AH1" s="91">
        <v>0</v>
      </c>
      <c r="AI1" s="91">
        <v>0</v>
      </c>
      <c r="AJ1" s="91">
        <v>0</v>
      </c>
      <c r="AK1" s="91">
        <v>0</v>
      </c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>
        <v>0</v>
      </c>
      <c r="AC2" s="93">
        <v>0</v>
      </c>
      <c r="AD2" s="106">
        <v>0</v>
      </c>
      <c r="AE2" s="93">
        <v>0</v>
      </c>
      <c r="AF2" s="106">
        <v>0</v>
      </c>
      <c r="AG2" s="93">
        <v>0</v>
      </c>
      <c r="AH2" s="106">
        <v>0</v>
      </c>
      <c r="AI2" s="93">
        <v>0</v>
      </c>
      <c r="AJ2" s="106">
        <v>0</v>
      </c>
      <c r="AK2" s="93">
        <v>0</v>
      </c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>
        <v>0</v>
      </c>
      <c r="Z3" s="187"/>
      <c r="AA3" s="94">
        <f>SUM(AB3:BC3)</f>
        <v>0</v>
      </c>
      <c r="AB3" s="88">
        <v>0</v>
      </c>
      <c r="AC3" s="88">
        <v>0</v>
      </c>
      <c r="AD3" s="88">
        <v>0</v>
      </c>
      <c r="AE3" s="88">
        <v>0</v>
      </c>
      <c r="AF3" s="88">
        <v>0</v>
      </c>
      <c r="AG3" s="88">
        <v>0</v>
      </c>
      <c r="AH3" s="88">
        <v>0</v>
      </c>
      <c r="AI3" s="88">
        <v>0</v>
      </c>
      <c r="AJ3" s="88">
        <v>0</v>
      </c>
      <c r="AK3" s="88">
        <v>0</v>
      </c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>
        <v>0</v>
      </c>
      <c r="Z4" s="187"/>
      <c r="AA4" s="94">
        <f t="shared" ref="AA4:AA67" si="10">SUM(AB4:BC4)</f>
        <v>0</v>
      </c>
      <c r="AB4" s="88">
        <v>0</v>
      </c>
      <c r="AC4" s="88">
        <v>0</v>
      </c>
      <c r="AD4" s="88">
        <v>0</v>
      </c>
      <c r="AE4" s="88">
        <v>0</v>
      </c>
      <c r="AF4" s="88">
        <v>0</v>
      </c>
      <c r="AG4" s="88">
        <v>0</v>
      </c>
      <c r="AH4" s="88">
        <v>0</v>
      </c>
      <c r="AI4" s="88">
        <v>0</v>
      </c>
      <c r="AJ4" s="88">
        <v>0</v>
      </c>
      <c r="AK4" s="88">
        <v>0</v>
      </c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>
        <v>0</v>
      </c>
      <c r="Z5" s="187"/>
      <c r="AA5" s="94">
        <f t="shared" si="10"/>
        <v>0</v>
      </c>
      <c r="AB5" s="88">
        <v>0</v>
      </c>
      <c r="AC5" s="88">
        <v>0</v>
      </c>
      <c r="AD5" s="88">
        <v>0</v>
      </c>
      <c r="AE5" s="88">
        <v>0</v>
      </c>
      <c r="AF5" s="88">
        <v>0</v>
      </c>
      <c r="AG5" s="88">
        <v>0</v>
      </c>
      <c r="AH5" s="88">
        <v>0</v>
      </c>
      <c r="AI5" s="88">
        <v>0</v>
      </c>
      <c r="AJ5" s="88">
        <v>0</v>
      </c>
      <c r="AK5" s="88">
        <v>0</v>
      </c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>
        <v>0</v>
      </c>
      <c r="Z6" s="187"/>
      <c r="AA6" s="94">
        <f t="shared" si="10"/>
        <v>0</v>
      </c>
      <c r="AB6" s="88">
        <v>0</v>
      </c>
      <c r="AC6" s="88">
        <v>0</v>
      </c>
      <c r="AD6" s="88">
        <v>0</v>
      </c>
      <c r="AE6" s="88">
        <v>0</v>
      </c>
      <c r="AF6" s="88">
        <v>0</v>
      </c>
      <c r="AG6" s="88">
        <v>0</v>
      </c>
      <c r="AH6" s="88">
        <v>0</v>
      </c>
      <c r="AI6" s="88">
        <v>0</v>
      </c>
      <c r="AJ6" s="88">
        <v>0</v>
      </c>
      <c r="AK6" s="88">
        <v>0</v>
      </c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>
        <v>0</v>
      </c>
      <c r="Z7" s="187"/>
      <c r="AA7" s="94">
        <f t="shared" si="10"/>
        <v>0</v>
      </c>
      <c r="AB7" s="88">
        <v>0</v>
      </c>
      <c r="AC7" s="88">
        <v>0</v>
      </c>
      <c r="AD7" s="88">
        <v>0</v>
      </c>
      <c r="AE7" s="88">
        <v>0</v>
      </c>
      <c r="AF7" s="88">
        <v>0</v>
      </c>
      <c r="AG7" s="88">
        <v>0</v>
      </c>
      <c r="AH7" s="88">
        <v>0</v>
      </c>
      <c r="AI7" s="88">
        <v>0</v>
      </c>
      <c r="AJ7" s="88">
        <v>0</v>
      </c>
      <c r="AK7" s="88">
        <v>0</v>
      </c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>
        <v>0</v>
      </c>
      <c r="Z8" s="187"/>
      <c r="AA8" s="94">
        <f t="shared" si="10"/>
        <v>0</v>
      </c>
      <c r="AB8" s="88">
        <v>0</v>
      </c>
      <c r="AC8" s="88">
        <v>0</v>
      </c>
      <c r="AD8" s="88">
        <v>0</v>
      </c>
      <c r="AE8" s="88">
        <v>0</v>
      </c>
      <c r="AF8" s="88">
        <v>0</v>
      </c>
      <c r="AG8" s="88">
        <v>0</v>
      </c>
      <c r="AH8" s="88">
        <v>0</v>
      </c>
      <c r="AI8" s="88">
        <v>0</v>
      </c>
      <c r="AJ8" s="88">
        <v>0</v>
      </c>
      <c r="AK8" s="88">
        <v>0</v>
      </c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>
        <v>0</v>
      </c>
      <c r="Z9" s="187"/>
      <c r="AA9" s="94">
        <f t="shared" si="10"/>
        <v>0</v>
      </c>
      <c r="AB9" s="88">
        <v>0</v>
      </c>
      <c r="AC9" s="88">
        <v>0</v>
      </c>
      <c r="AD9" s="88">
        <v>0</v>
      </c>
      <c r="AE9" s="88">
        <v>0</v>
      </c>
      <c r="AF9" s="88">
        <v>0</v>
      </c>
      <c r="AG9" s="88">
        <v>0</v>
      </c>
      <c r="AH9" s="88">
        <v>0</v>
      </c>
      <c r="AI9" s="88">
        <v>0</v>
      </c>
      <c r="AJ9" s="88">
        <v>0</v>
      </c>
      <c r="AK9" s="88">
        <v>0</v>
      </c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>
        <v>0</v>
      </c>
      <c r="Z10" s="187"/>
      <c r="AA10" s="94">
        <f t="shared" si="10"/>
        <v>0</v>
      </c>
      <c r="AB10" s="88">
        <v>0</v>
      </c>
      <c r="AC10" s="88">
        <v>0</v>
      </c>
      <c r="AD10" s="88">
        <v>0</v>
      </c>
      <c r="AE10" s="88">
        <v>0</v>
      </c>
      <c r="AF10" s="88">
        <v>0</v>
      </c>
      <c r="AG10" s="88">
        <v>0</v>
      </c>
      <c r="AH10" s="88">
        <v>0</v>
      </c>
      <c r="AI10" s="88">
        <v>0</v>
      </c>
      <c r="AJ10" s="88">
        <v>0</v>
      </c>
      <c r="AK10" s="88">
        <v>0</v>
      </c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>
        <v>0</v>
      </c>
      <c r="Z11" s="187"/>
      <c r="AA11" s="94">
        <f t="shared" si="10"/>
        <v>0</v>
      </c>
      <c r="AB11" s="88">
        <v>0</v>
      </c>
      <c r="AC11" s="88">
        <v>0</v>
      </c>
      <c r="AD11" s="88">
        <v>0</v>
      </c>
      <c r="AE11" s="88">
        <v>0</v>
      </c>
      <c r="AF11" s="88">
        <v>0</v>
      </c>
      <c r="AG11" s="88">
        <v>0</v>
      </c>
      <c r="AH11" s="88">
        <v>0</v>
      </c>
      <c r="AI11" s="88">
        <v>0</v>
      </c>
      <c r="AJ11" s="88">
        <v>0</v>
      </c>
      <c r="AK11" s="88">
        <v>0</v>
      </c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>
        <v>0</v>
      </c>
      <c r="Z12" s="187"/>
      <c r="AA12" s="94">
        <f t="shared" si="10"/>
        <v>0</v>
      </c>
      <c r="AB12" s="88">
        <v>0</v>
      </c>
      <c r="AC12" s="88">
        <v>0</v>
      </c>
      <c r="AD12" s="88">
        <v>0</v>
      </c>
      <c r="AE12" s="88">
        <v>0</v>
      </c>
      <c r="AF12" s="88">
        <v>0</v>
      </c>
      <c r="AG12" s="88">
        <v>0</v>
      </c>
      <c r="AH12" s="88">
        <v>0</v>
      </c>
      <c r="AI12" s="88">
        <v>0</v>
      </c>
      <c r="AJ12" s="88">
        <v>0</v>
      </c>
      <c r="AK12" s="88">
        <v>0</v>
      </c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>
        <v>0</v>
      </c>
      <c r="Z13" s="187"/>
      <c r="AA13" s="94">
        <f t="shared" si="10"/>
        <v>0</v>
      </c>
      <c r="AB13" s="88">
        <v>0</v>
      </c>
      <c r="AC13" s="88">
        <v>0</v>
      </c>
      <c r="AD13" s="88">
        <v>0</v>
      </c>
      <c r="AE13" s="88">
        <v>0</v>
      </c>
      <c r="AF13" s="88">
        <v>0</v>
      </c>
      <c r="AG13" s="88">
        <v>0</v>
      </c>
      <c r="AH13" s="88">
        <v>0</v>
      </c>
      <c r="AI13" s="88">
        <v>0</v>
      </c>
      <c r="AJ13" s="88">
        <v>0</v>
      </c>
      <c r="AK13" s="88">
        <v>0</v>
      </c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>
        <v>0</v>
      </c>
      <c r="Z14" s="187"/>
      <c r="AA14" s="94">
        <f t="shared" si="10"/>
        <v>0</v>
      </c>
      <c r="AB14" s="88">
        <v>0</v>
      </c>
      <c r="AC14" s="88">
        <v>0</v>
      </c>
      <c r="AD14" s="88">
        <v>0</v>
      </c>
      <c r="AE14" s="88">
        <v>0</v>
      </c>
      <c r="AF14" s="88">
        <v>0</v>
      </c>
      <c r="AG14" s="88">
        <v>0</v>
      </c>
      <c r="AH14" s="88">
        <v>0</v>
      </c>
      <c r="AI14" s="88">
        <v>0</v>
      </c>
      <c r="AJ14" s="88">
        <v>0</v>
      </c>
      <c r="AK14" s="88">
        <v>0</v>
      </c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>
        <v>0</v>
      </c>
      <c r="Z15" s="187"/>
      <c r="AA15" s="94">
        <f t="shared" si="10"/>
        <v>0</v>
      </c>
      <c r="AB15" s="88">
        <v>0</v>
      </c>
      <c r="AC15" s="88">
        <v>0</v>
      </c>
      <c r="AD15" s="88">
        <v>0</v>
      </c>
      <c r="AE15" s="88">
        <v>0</v>
      </c>
      <c r="AF15" s="88">
        <v>0</v>
      </c>
      <c r="AG15" s="88">
        <v>0</v>
      </c>
      <c r="AH15" s="88">
        <v>0</v>
      </c>
      <c r="AI15" s="88">
        <v>0</v>
      </c>
      <c r="AJ15" s="88">
        <v>0</v>
      </c>
      <c r="AK15" s="88">
        <v>0</v>
      </c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>
        <v>0</v>
      </c>
      <c r="Z16" s="187"/>
      <c r="AA16" s="94">
        <f t="shared" si="10"/>
        <v>0</v>
      </c>
      <c r="AB16" s="88">
        <v>0</v>
      </c>
      <c r="AC16" s="88">
        <v>0</v>
      </c>
      <c r="AD16" s="88">
        <v>0</v>
      </c>
      <c r="AE16" s="88">
        <v>0</v>
      </c>
      <c r="AF16" s="88">
        <v>0</v>
      </c>
      <c r="AG16" s="88">
        <v>0</v>
      </c>
      <c r="AH16" s="88">
        <v>0</v>
      </c>
      <c r="AI16" s="88">
        <v>0</v>
      </c>
      <c r="AJ16" s="88">
        <v>0</v>
      </c>
      <c r="AK16" s="88">
        <v>0</v>
      </c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>
        <v>0</v>
      </c>
      <c r="Z17" s="187"/>
      <c r="AA17" s="94">
        <f t="shared" si="10"/>
        <v>0</v>
      </c>
      <c r="AB17" s="88">
        <v>0</v>
      </c>
      <c r="AC17" s="88">
        <v>0</v>
      </c>
      <c r="AD17" s="88">
        <v>0</v>
      </c>
      <c r="AE17" s="88">
        <v>0</v>
      </c>
      <c r="AF17" s="88">
        <v>0</v>
      </c>
      <c r="AG17" s="88">
        <v>0</v>
      </c>
      <c r="AH17" s="88">
        <v>0</v>
      </c>
      <c r="AI17" s="88">
        <v>0</v>
      </c>
      <c r="AJ17" s="88">
        <v>0</v>
      </c>
      <c r="AK17" s="88">
        <v>0</v>
      </c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>
        <v>0</v>
      </c>
      <c r="Z18" s="187"/>
      <c r="AA18" s="94">
        <f t="shared" si="10"/>
        <v>0</v>
      </c>
      <c r="AB18" s="88">
        <v>0</v>
      </c>
      <c r="AC18" s="88">
        <v>0</v>
      </c>
      <c r="AD18" s="88">
        <v>0</v>
      </c>
      <c r="AE18" s="88">
        <v>0</v>
      </c>
      <c r="AF18" s="88">
        <v>0</v>
      </c>
      <c r="AG18" s="88">
        <v>0</v>
      </c>
      <c r="AH18" s="88">
        <v>0</v>
      </c>
      <c r="AI18" s="88">
        <v>0</v>
      </c>
      <c r="AJ18" s="88">
        <v>0</v>
      </c>
      <c r="AK18" s="88">
        <v>0</v>
      </c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>
        <v>0</v>
      </c>
      <c r="Z19" s="187"/>
      <c r="AA19" s="94">
        <f t="shared" si="10"/>
        <v>0</v>
      </c>
      <c r="AB19" s="88">
        <v>0</v>
      </c>
      <c r="AC19" s="88">
        <v>0</v>
      </c>
      <c r="AD19" s="88">
        <v>0</v>
      </c>
      <c r="AE19" s="88">
        <v>0</v>
      </c>
      <c r="AF19" s="88">
        <v>0</v>
      </c>
      <c r="AG19" s="88">
        <v>0</v>
      </c>
      <c r="AH19" s="88">
        <v>0</v>
      </c>
      <c r="AI19" s="88">
        <v>0</v>
      </c>
      <c r="AJ19" s="88">
        <v>0</v>
      </c>
      <c r="AK19" s="88">
        <v>0</v>
      </c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>
        <v>0</v>
      </c>
      <c r="Z20" s="187"/>
      <c r="AA20" s="94">
        <f t="shared" si="10"/>
        <v>0</v>
      </c>
      <c r="AB20" s="88">
        <v>0</v>
      </c>
      <c r="AC20" s="88">
        <v>0</v>
      </c>
      <c r="AD20" s="88">
        <v>0</v>
      </c>
      <c r="AE20" s="88">
        <v>0</v>
      </c>
      <c r="AF20" s="88">
        <v>0</v>
      </c>
      <c r="AG20" s="88">
        <v>0</v>
      </c>
      <c r="AH20" s="88">
        <v>0</v>
      </c>
      <c r="AI20" s="88">
        <v>0</v>
      </c>
      <c r="AJ20" s="88">
        <v>0</v>
      </c>
      <c r="AK20" s="88">
        <v>0</v>
      </c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>
        <v>0</v>
      </c>
      <c r="Z21" s="187"/>
      <c r="AA21" s="94">
        <f t="shared" si="10"/>
        <v>0</v>
      </c>
      <c r="AB21" s="88">
        <v>0</v>
      </c>
      <c r="AC21" s="88">
        <v>0</v>
      </c>
      <c r="AD21" s="88">
        <v>0</v>
      </c>
      <c r="AE21" s="88">
        <v>0</v>
      </c>
      <c r="AF21" s="88">
        <v>0</v>
      </c>
      <c r="AG21" s="88">
        <v>0</v>
      </c>
      <c r="AH21" s="88">
        <v>0</v>
      </c>
      <c r="AI21" s="88">
        <v>0</v>
      </c>
      <c r="AJ21" s="88">
        <v>0</v>
      </c>
      <c r="AK21" s="88">
        <v>0</v>
      </c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>
        <v>0</v>
      </c>
      <c r="Z22" s="187"/>
      <c r="AA22" s="94">
        <f t="shared" si="10"/>
        <v>0</v>
      </c>
      <c r="AB22" s="88">
        <v>0</v>
      </c>
      <c r="AC22" s="88">
        <v>0</v>
      </c>
      <c r="AD22" s="88">
        <v>0</v>
      </c>
      <c r="AE22" s="88">
        <v>0</v>
      </c>
      <c r="AF22" s="88">
        <v>0</v>
      </c>
      <c r="AG22" s="88">
        <v>0</v>
      </c>
      <c r="AH22" s="88">
        <v>0</v>
      </c>
      <c r="AI22" s="88">
        <v>0</v>
      </c>
      <c r="AJ22" s="88">
        <v>0</v>
      </c>
      <c r="AK22" s="88">
        <v>0</v>
      </c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>
        <v>0</v>
      </c>
      <c r="Z23" s="187"/>
      <c r="AA23" s="94">
        <f t="shared" si="10"/>
        <v>0</v>
      </c>
      <c r="AB23" s="88">
        <v>0</v>
      </c>
      <c r="AC23" s="88">
        <v>0</v>
      </c>
      <c r="AD23" s="88">
        <v>0</v>
      </c>
      <c r="AE23" s="88">
        <v>0</v>
      </c>
      <c r="AF23" s="88">
        <v>0</v>
      </c>
      <c r="AG23" s="88">
        <v>0</v>
      </c>
      <c r="AH23" s="88">
        <v>0</v>
      </c>
      <c r="AI23" s="88">
        <v>0</v>
      </c>
      <c r="AJ23" s="88">
        <v>0</v>
      </c>
      <c r="AK23" s="88">
        <v>0</v>
      </c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>
        <v>0</v>
      </c>
      <c r="Z24" s="187"/>
      <c r="AA24" s="94">
        <f t="shared" si="10"/>
        <v>0</v>
      </c>
      <c r="AB24" s="88">
        <v>0</v>
      </c>
      <c r="AC24" s="88">
        <v>0</v>
      </c>
      <c r="AD24" s="88">
        <v>0</v>
      </c>
      <c r="AE24" s="88">
        <v>0</v>
      </c>
      <c r="AF24" s="88">
        <v>0</v>
      </c>
      <c r="AG24" s="88">
        <v>0</v>
      </c>
      <c r="AH24" s="88">
        <v>0</v>
      </c>
      <c r="AI24" s="88">
        <v>0</v>
      </c>
      <c r="AJ24" s="88">
        <v>0</v>
      </c>
      <c r="AK24" s="88">
        <v>0</v>
      </c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>
        <v>0</v>
      </c>
      <c r="Z25" s="187"/>
      <c r="AA25" s="94">
        <f t="shared" si="10"/>
        <v>0</v>
      </c>
      <c r="AB25" s="88">
        <v>0</v>
      </c>
      <c r="AC25" s="88">
        <v>0</v>
      </c>
      <c r="AD25" s="88">
        <v>0</v>
      </c>
      <c r="AE25" s="88">
        <v>0</v>
      </c>
      <c r="AF25" s="88">
        <v>0</v>
      </c>
      <c r="AG25" s="88">
        <v>0</v>
      </c>
      <c r="AH25" s="88">
        <v>0</v>
      </c>
      <c r="AI25" s="88">
        <v>0</v>
      </c>
      <c r="AJ25" s="88">
        <v>0</v>
      </c>
      <c r="AK25" s="88">
        <v>0</v>
      </c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>
        <v>0</v>
      </c>
      <c r="Z26" s="187"/>
      <c r="AA26" s="94">
        <f t="shared" si="10"/>
        <v>0</v>
      </c>
      <c r="AB26" s="88">
        <v>0</v>
      </c>
      <c r="AC26" s="88">
        <v>0</v>
      </c>
      <c r="AD26" s="88">
        <v>0</v>
      </c>
      <c r="AE26" s="88">
        <v>0</v>
      </c>
      <c r="AF26" s="88">
        <v>0</v>
      </c>
      <c r="AG26" s="88">
        <v>0</v>
      </c>
      <c r="AH26" s="88">
        <v>0</v>
      </c>
      <c r="AI26" s="88">
        <v>0</v>
      </c>
      <c r="AJ26" s="88">
        <v>0</v>
      </c>
      <c r="AK26" s="88">
        <v>0</v>
      </c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>
        <v>0</v>
      </c>
      <c r="Z27" s="187"/>
      <c r="AA27" s="94">
        <f t="shared" si="10"/>
        <v>0</v>
      </c>
      <c r="AB27" s="88">
        <v>0</v>
      </c>
      <c r="AC27" s="88">
        <v>0</v>
      </c>
      <c r="AD27" s="88">
        <v>0</v>
      </c>
      <c r="AE27" s="88">
        <v>0</v>
      </c>
      <c r="AF27" s="88">
        <v>0</v>
      </c>
      <c r="AG27" s="88">
        <v>0</v>
      </c>
      <c r="AH27" s="88">
        <v>0</v>
      </c>
      <c r="AI27" s="88">
        <v>0</v>
      </c>
      <c r="AJ27" s="88">
        <v>0</v>
      </c>
      <c r="AK27" s="88">
        <v>0</v>
      </c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>
        <v>0</v>
      </c>
      <c r="Z28" s="187"/>
      <c r="AA28" s="94">
        <f t="shared" si="10"/>
        <v>0</v>
      </c>
      <c r="AB28" s="88">
        <v>0</v>
      </c>
      <c r="AC28" s="88">
        <v>0</v>
      </c>
      <c r="AD28" s="88">
        <v>0</v>
      </c>
      <c r="AE28" s="88">
        <v>0</v>
      </c>
      <c r="AF28" s="88">
        <v>0</v>
      </c>
      <c r="AG28" s="88">
        <v>0</v>
      </c>
      <c r="AH28" s="88">
        <v>0</v>
      </c>
      <c r="AI28" s="88">
        <v>0</v>
      </c>
      <c r="AJ28" s="88">
        <v>0</v>
      </c>
      <c r="AK28" s="88">
        <v>0</v>
      </c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>
        <v>0</v>
      </c>
      <c r="Z29" s="187"/>
      <c r="AA29" s="94">
        <f t="shared" si="10"/>
        <v>0</v>
      </c>
      <c r="AB29" s="88">
        <v>0</v>
      </c>
      <c r="AC29" s="88">
        <v>0</v>
      </c>
      <c r="AD29" s="88">
        <v>0</v>
      </c>
      <c r="AE29" s="88">
        <v>0</v>
      </c>
      <c r="AF29" s="88">
        <v>0</v>
      </c>
      <c r="AG29" s="88">
        <v>0</v>
      </c>
      <c r="AH29" s="88">
        <v>0</v>
      </c>
      <c r="AI29" s="88">
        <v>0</v>
      </c>
      <c r="AJ29" s="88">
        <v>0</v>
      </c>
      <c r="AK29" s="88">
        <v>0</v>
      </c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>
        <v>0</v>
      </c>
      <c r="Z30" s="187"/>
      <c r="AA30" s="94">
        <f t="shared" si="10"/>
        <v>0</v>
      </c>
      <c r="AB30" s="88">
        <v>0</v>
      </c>
      <c r="AC30" s="88">
        <v>0</v>
      </c>
      <c r="AD30" s="88">
        <v>0</v>
      </c>
      <c r="AE30" s="88">
        <v>0</v>
      </c>
      <c r="AF30" s="88">
        <v>0</v>
      </c>
      <c r="AG30" s="88">
        <v>0</v>
      </c>
      <c r="AH30" s="88">
        <v>0</v>
      </c>
      <c r="AI30" s="88">
        <v>0</v>
      </c>
      <c r="AJ30" s="88">
        <v>0</v>
      </c>
      <c r="AK30" s="88">
        <v>0</v>
      </c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>
        <v>0</v>
      </c>
      <c r="Z31" s="187"/>
      <c r="AA31" s="94">
        <f t="shared" si="10"/>
        <v>0</v>
      </c>
      <c r="AB31" s="88">
        <v>0</v>
      </c>
      <c r="AC31" s="88">
        <v>0</v>
      </c>
      <c r="AD31" s="88">
        <v>0</v>
      </c>
      <c r="AE31" s="88">
        <v>0</v>
      </c>
      <c r="AF31" s="88">
        <v>0</v>
      </c>
      <c r="AG31" s="88">
        <v>0</v>
      </c>
      <c r="AH31" s="88">
        <v>0</v>
      </c>
      <c r="AI31" s="88">
        <v>0</v>
      </c>
      <c r="AJ31" s="88">
        <v>0</v>
      </c>
      <c r="AK31" s="88">
        <v>0</v>
      </c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>
        <v>0</v>
      </c>
      <c r="Z32" s="187"/>
      <c r="AA32" s="94">
        <f t="shared" si="10"/>
        <v>0</v>
      </c>
      <c r="AB32" s="88">
        <v>0</v>
      </c>
      <c r="AC32" s="88">
        <v>0</v>
      </c>
      <c r="AD32" s="88">
        <v>0</v>
      </c>
      <c r="AE32" s="88">
        <v>0</v>
      </c>
      <c r="AF32" s="88">
        <v>0</v>
      </c>
      <c r="AG32" s="88">
        <v>0</v>
      </c>
      <c r="AH32" s="88">
        <v>0</v>
      </c>
      <c r="AI32" s="88">
        <v>0</v>
      </c>
      <c r="AJ32" s="88">
        <v>0</v>
      </c>
      <c r="AK32" s="88">
        <v>0</v>
      </c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>
        <v>0</v>
      </c>
      <c r="Z33" s="187"/>
      <c r="AA33" s="94">
        <f t="shared" si="10"/>
        <v>0</v>
      </c>
      <c r="AB33" s="88">
        <v>0</v>
      </c>
      <c r="AC33" s="88">
        <v>0</v>
      </c>
      <c r="AD33" s="88">
        <v>0</v>
      </c>
      <c r="AE33" s="88">
        <v>0</v>
      </c>
      <c r="AF33" s="88">
        <v>0</v>
      </c>
      <c r="AG33" s="88">
        <v>0</v>
      </c>
      <c r="AH33" s="88">
        <v>0</v>
      </c>
      <c r="AI33" s="88">
        <v>0</v>
      </c>
      <c r="AJ33" s="88">
        <v>0</v>
      </c>
      <c r="AK33" s="88">
        <v>0</v>
      </c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>
        <v>0</v>
      </c>
      <c r="Z34" s="187"/>
      <c r="AA34" s="94">
        <f t="shared" si="10"/>
        <v>0</v>
      </c>
      <c r="AB34" s="88">
        <v>0</v>
      </c>
      <c r="AC34" s="88">
        <v>0</v>
      </c>
      <c r="AD34" s="88">
        <v>0</v>
      </c>
      <c r="AE34" s="88">
        <v>0</v>
      </c>
      <c r="AF34" s="88">
        <v>0</v>
      </c>
      <c r="AG34" s="88">
        <v>0</v>
      </c>
      <c r="AH34" s="88">
        <v>0</v>
      </c>
      <c r="AI34" s="88">
        <v>0</v>
      </c>
      <c r="AJ34" s="88">
        <v>0</v>
      </c>
      <c r="AK34" s="88">
        <v>0</v>
      </c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1">SUMPRODUCT($AB35:$BC35,$AB$102:$BC$102)+J35</f>
        <v>0</v>
      </c>
      <c r="T35" s="78">
        <f t="shared" ref="T35:T66" si="12">SUMPRODUCT($AB35:$BC35,$AB$103:$BC$103)+K35</f>
        <v>0</v>
      </c>
      <c r="U35" s="78">
        <f t="shared" ref="U35:U66" si="13">SUMPRODUCT($AB35:$BC35,$AB$104:$BC$104)+L35</f>
        <v>0</v>
      </c>
      <c r="V35" s="78">
        <f t="shared" ref="V35:V66" si="14">SUMPRODUCT($AB35:$BC35,$AB$105:$BC$105)+M35</f>
        <v>0</v>
      </c>
      <c r="W35" s="78">
        <f t="shared" ref="W35:W66" si="15">SUMPRODUCT($AB35:$BC35,$AB$106:$BC$106)+N35</f>
        <v>0</v>
      </c>
      <c r="Y35" s="186">
        <v>0</v>
      </c>
      <c r="Z35" s="187"/>
      <c r="AA35" s="94">
        <f t="shared" si="10"/>
        <v>0</v>
      </c>
      <c r="AB35" s="88">
        <v>0</v>
      </c>
      <c r="AC35" s="88">
        <v>0</v>
      </c>
      <c r="AD35" s="88">
        <v>0</v>
      </c>
      <c r="AE35" s="88">
        <v>0</v>
      </c>
      <c r="AF35" s="88">
        <v>0</v>
      </c>
      <c r="AG35" s="88">
        <v>0</v>
      </c>
      <c r="AH35" s="88">
        <v>0</v>
      </c>
      <c r="AI35" s="88">
        <v>0</v>
      </c>
      <c r="AJ35" s="88">
        <v>0</v>
      </c>
      <c r="AK35" s="88">
        <v>0</v>
      </c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1"/>
        <v>0</v>
      </c>
      <c r="T36" s="78">
        <f t="shared" si="12"/>
        <v>0</v>
      </c>
      <c r="U36" s="78">
        <f t="shared" si="13"/>
        <v>0</v>
      </c>
      <c r="V36" s="78">
        <f t="shared" si="14"/>
        <v>0</v>
      </c>
      <c r="W36" s="78">
        <f t="shared" si="15"/>
        <v>0</v>
      </c>
      <c r="Y36" s="186">
        <v>0</v>
      </c>
      <c r="Z36" s="187"/>
      <c r="AA36" s="94">
        <f t="shared" si="10"/>
        <v>0</v>
      </c>
      <c r="AB36" s="88">
        <v>0</v>
      </c>
      <c r="AC36" s="88">
        <v>0</v>
      </c>
      <c r="AD36" s="88">
        <v>0</v>
      </c>
      <c r="AE36" s="88">
        <v>0</v>
      </c>
      <c r="AF36" s="88">
        <v>0</v>
      </c>
      <c r="AG36" s="88">
        <v>0</v>
      </c>
      <c r="AH36" s="88">
        <v>0</v>
      </c>
      <c r="AI36" s="88">
        <v>0</v>
      </c>
      <c r="AJ36" s="88">
        <v>0</v>
      </c>
      <c r="AK36" s="88">
        <v>0</v>
      </c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1"/>
        <v>0</v>
      </c>
      <c r="T37" s="78">
        <f t="shared" si="12"/>
        <v>0</v>
      </c>
      <c r="U37" s="78">
        <f t="shared" si="13"/>
        <v>0</v>
      </c>
      <c r="V37" s="78">
        <f t="shared" si="14"/>
        <v>0</v>
      </c>
      <c r="W37" s="78">
        <f t="shared" si="15"/>
        <v>0</v>
      </c>
      <c r="Y37" s="186">
        <v>0</v>
      </c>
      <c r="Z37" s="187"/>
      <c r="AA37" s="94">
        <f t="shared" si="10"/>
        <v>0</v>
      </c>
      <c r="AB37" s="88">
        <v>0</v>
      </c>
      <c r="AC37" s="88">
        <v>0</v>
      </c>
      <c r="AD37" s="88">
        <v>0</v>
      </c>
      <c r="AE37" s="88">
        <v>0</v>
      </c>
      <c r="AF37" s="88">
        <v>0</v>
      </c>
      <c r="AG37" s="88">
        <v>0</v>
      </c>
      <c r="AH37" s="88">
        <v>0</v>
      </c>
      <c r="AI37" s="88">
        <v>0</v>
      </c>
      <c r="AJ37" s="88">
        <v>0</v>
      </c>
      <c r="AK37" s="88">
        <v>0</v>
      </c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1"/>
        <v>0</v>
      </c>
      <c r="T38" s="78">
        <f t="shared" si="12"/>
        <v>0</v>
      </c>
      <c r="U38" s="78">
        <f t="shared" si="13"/>
        <v>0</v>
      </c>
      <c r="V38" s="78">
        <f t="shared" si="14"/>
        <v>0</v>
      </c>
      <c r="W38" s="78">
        <f t="shared" si="15"/>
        <v>0</v>
      </c>
      <c r="Y38" s="186">
        <v>0</v>
      </c>
      <c r="Z38" s="187"/>
      <c r="AA38" s="94">
        <f t="shared" si="10"/>
        <v>0</v>
      </c>
      <c r="AB38" s="88">
        <v>0</v>
      </c>
      <c r="AC38" s="88">
        <v>0</v>
      </c>
      <c r="AD38" s="88">
        <v>0</v>
      </c>
      <c r="AE38" s="88">
        <v>0</v>
      </c>
      <c r="AF38" s="88">
        <v>0</v>
      </c>
      <c r="AG38" s="88">
        <v>0</v>
      </c>
      <c r="AH38" s="88">
        <v>0</v>
      </c>
      <c r="AI38" s="88">
        <v>0</v>
      </c>
      <c r="AJ38" s="88">
        <v>0</v>
      </c>
      <c r="AK38" s="88">
        <v>0</v>
      </c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1"/>
        <v>0</v>
      </c>
      <c r="T39" s="78">
        <f t="shared" si="12"/>
        <v>0</v>
      </c>
      <c r="U39" s="78">
        <f t="shared" si="13"/>
        <v>0</v>
      </c>
      <c r="V39" s="78">
        <f t="shared" si="14"/>
        <v>0</v>
      </c>
      <c r="W39" s="78">
        <f t="shared" si="15"/>
        <v>0</v>
      </c>
      <c r="Y39" s="186">
        <v>0</v>
      </c>
      <c r="Z39" s="187"/>
      <c r="AA39" s="94">
        <f t="shared" si="10"/>
        <v>0</v>
      </c>
      <c r="AB39" s="88">
        <v>0</v>
      </c>
      <c r="AC39" s="88">
        <v>0</v>
      </c>
      <c r="AD39" s="88">
        <v>0</v>
      </c>
      <c r="AE39" s="88">
        <v>0</v>
      </c>
      <c r="AF39" s="88">
        <v>0</v>
      </c>
      <c r="AG39" s="88">
        <v>0</v>
      </c>
      <c r="AH39" s="88">
        <v>0</v>
      </c>
      <c r="AI39" s="88">
        <v>0</v>
      </c>
      <c r="AJ39" s="88">
        <v>0</v>
      </c>
      <c r="AK39" s="88">
        <v>0</v>
      </c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1"/>
        <v>0</v>
      </c>
      <c r="T40" s="78">
        <f t="shared" si="12"/>
        <v>0</v>
      </c>
      <c r="U40" s="78">
        <f t="shared" si="13"/>
        <v>0</v>
      </c>
      <c r="V40" s="78">
        <f t="shared" si="14"/>
        <v>0</v>
      </c>
      <c r="W40" s="78">
        <f t="shared" si="15"/>
        <v>0</v>
      </c>
      <c r="Y40" s="186">
        <v>0</v>
      </c>
      <c r="Z40" s="187"/>
      <c r="AA40" s="94">
        <f t="shared" si="10"/>
        <v>0</v>
      </c>
      <c r="AB40" s="88">
        <v>0</v>
      </c>
      <c r="AC40" s="88">
        <v>0</v>
      </c>
      <c r="AD40" s="88">
        <v>0</v>
      </c>
      <c r="AE40" s="88">
        <v>0</v>
      </c>
      <c r="AF40" s="88">
        <v>0</v>
      </c>
      <c r="AG40" s="88">
        <v>0</v>
      </c>
      <c r="AH40" s="88">
        <v>0</v>
      </c>
      <c r="AI40" s="88">
        <v>0</v>
      </c>
      <c r="AJ40" s="88">
        <v>0</v>
      </c>
      <c r="AK40" s="88">
        <v>0</v>
      </c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1"/>
        <v>0</v>
      </c>
      <c r="T41" s="78">
        <f t="shared" si="12"/>
        <v>0</v>
      </c>
      <c r="U41" s="78">
        <f t="shared" si="13"/>
        <v>0</v>
      </c>
      <c r="V41" s="78">
        <f t="shared" si="14"/>
        <v>0</v>
      </c>
      <c r="W41" s="78">
        <f t="shared" si="15"/>
        <v>0</v>
      </c>
      <c r="Y41" s="186">
        <v>0</v>
      </c>
      <c r="Z41" s="187"/>
      <c r="AA41" s="94">
        <f t="shared" si="10"/>
        <v>0</v>
      </c>
      <c r="AB41" s="88">
        <v>0</v>
      </c>
      <c r="AC41" s="88">
        <v>0</v>
      </c>
      <c r="AD41" s="88">
        <v>0</v>
      </c>
      <c r="AE41" s="88">
        <v>0</v>
      </c>
      <c r="AF41" s="88">
        <v>0</v>
      </c>
      <c r="AG41" s="88">
        <v>0</v>
      </c>
      <c r="AH41" s="88">
        <v>0</v>
      </c>
      <c r="AI41" s="88">
        <v>0</v>
      </c>
      <c r="AJ41" s="88">
        <v>0</v>
      </c>
      <c r="AK41" s="88">
        <v>0</v>
      </c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1"/>
        <v>0</v>
      </c>
      <c r="T42" s="78">
        <f t="shared" si="12"/>
        <v>0</v>
      </c>
      <c r="U42" s="78">
        <f t="shared" si="13"/>
        <v>0</v>
      </c>
      <c r="V42" s="78">
        <f t="shared" si="14"/>
        <v>0</v>
      </c>
      <c r="W42" s="78">
        <f t="shared" si="15"/>
        <v>0</v>
      </c>
      <c r="Y42" s="186">
        <v>0</v>
      </c>
      <c r="Z42" s="187"/>
      <c r="AA42" s="94">
        <f t="shared" si="10"/>
        <v>0</v>
      </c>
      <c r="AB42" s="88">
        <v>0</v>
      </c>
      <c r="AC42" s="88">
        <v>0</v>
      </c>
      <c r="AD42" s="88">
        <v>0</v>
      </c>
      <c r="AE42" s="88">
        <v>0</v>
      </c>
      <c r="AF42" s="88">
        <v>0</v>
      </c>
      <c r="AG42" s="88">
        <v>0</v>
      </c>
      <c r="AH42" s="88">
        <v>0</v>
      </c>
      <c r="AI42" s="88">
        <v>0</v>
      </c>
      <c r="AJ42" s="88">
        <v>0</v>
      </c>
      <c r="AK42" s="88">
        <v>0</v>
      </c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1"/>
        <v>0</v>
      </c>
      <c r="T43" s="78">
        <f t="shared" si="12"/>
        <v>0</v>
      </c>
      <c r="U43" s="78">
        <f t="shared" si="13"/>
        <v>0</v>
      </c>
      <c r="V43" s="78">
        <f t="shared" si="14"/>
        <v>0</v>
      </c>
      <c r="W43" s="78">
        <f t="shared" si="15"/>
        <v>0</v>
      </c>
      <c r="Y43" s="186">
        <v>0</v>
      </c>
      <c r="Z43" s="187"/>
      <c r="AA43" s="94">
        <f t="shared" si="10"/>
        <v>0</v>
      </c>
      <c r="AB43" s="88">
        <v>0</v>
      </c>
      <c r="AC43" s="88">
        <v>0</v>
      </c>
      <c r="AD43" s="88">
        <v>0</v>
      </c>
      <c r="AE43" s="88">
        <v>0</v>
      </c>
      <c r="AF43" s="88">
        <v>0</v>
      </c>
      <c r="AG43" s="88">
        <v>0</v>
      </c>
      <c r="AH43" s="88">
        <v>0</v>
      </c>
      <c r="AI43" s="88">
        <v>0</v>
      </c>
      <c r="AJ43" s="88">
        <v>0</v>
      </c>
      <c r="AK43" s="88">
        <v>0</v>
      </c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1"/>
        <v>0</v>
      </c>
      <c r="T44" s="78">
        <f t="shared" si="12"/>
        <v>0</v>
      </c>
      <c r="U44" s="78">
        <f t="shared" si="13"/>
        <v>0</v>
      </c>
      <c r="V44" s="78">
        <f t="shared" si="14"/>
        <v>0</v>
      </c>
      <c r="W44" s="78">
        <f t="shared" si="15"/>
        <v>0</v>
      </c>
      <c r="Y44" s="186">
        <v>0</v>
      </c>
      <c r="Z44" s="187"/>
      <c r="AA44" s="94">
        <f t="shared" si="10"/>
        <v>0</v>
      </c>
      <c r="AB44" s="88">
        <v>0</v>
      </c>
      <c r="AC44" s="88">
        <v>0</v>
      </c>
      <c r="AD44" s="88">
        <v>0</v>
      </c>
      <c r="AE44" s="88">
        <v>0</v>
      </c>
      <c r="AF44" s="88">
        <v>0</v>
      </c>
      <c r="AG44" s="88">
        <v>0</v>
      </c>
      <c r="AH44" s="88">
        <v>0</v>
      </c>
      <c r="AI44" s="88">
        <v>0</v>
      </c>
      <c r="AJ44" s="88">
        <v>0</v>
      </c>
      <c r="AK44" s="88">
        <v>0</v>
      </c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1"/>
        <v>0</v>
      </c>
      <c r="T45" s="78">
        <f t="shared" si="12"/>
        <v>0</v>
      </c>
      <c r="U45" s="78">
        <f t="shared" si="13"/>
        <v>0</v>
      </c>
      <c r="V45" s="78">
        <f t="shared" si="14"/>
        <v>0</v>
      </c>
      <c r="W45" s="78">
        <f t="shared" si="15"/>
        <v>0</v>
      </c>
      <c r="Y45" s="186">
        <v>0</v>
      </c>
      <c r="Z45" s="187"/>
      <c r="AA45" s="94">
        <f t="shared" si="10"/>
        <v>0</v>
      </c>
      <c r="AB45" s="88">
        <v>0</v>
      </c>
      <c r="AC45" s="88">
        <v>0</v>
      </c>
      <c r="AD45" s="88">
        <v>0</v>
      </c>
      <c r="AE45" s="88">
        <v>0</v>
      </c>
      <c r="AF45" s="88">
        <v>0</v>
      </c>
      <c r="AG45" s="88">
        <v>0</v>
      </c>
      <c r="AH45" s="88">
        <v>0</v>
      </c>
      <c r="AI45" s="88">
        <v>0</v>
      </c>
      <c r="AJ45" s="88">
        <v>0</v>
      </c>
      <c r="AK45" s="88">
        <v>0</v>
      </c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1"/>
        <v>0</v>
      </c>
      <c r="T46" s="78">
        <f t="shared" si="12"/>
        <v>0</v>
      </c>
      <c r="U46" s="78">
        <f t="shared" si="13"/>
        <v>0</v>
      </c>
      <c r="V46" s="78">
        <f t="shared" si="14"/>
        <v>0</v>
      </c>
      <c r="W46" s="78">
        <f t="shared" si="15"/>
        <v>0</v>
      </c>
      <c r="Y46" s="186">
        <v>0</v>
      </c>
      <c r="Z46" s="187"/>
      <c r="AA46" s="94">
        <f t="shared" si="10"/>
        <v>0</v>
      </c>
      <c r="AB46" s="88">
        <v>0</v>
      </c>
      <c r="AC46" s="88">
        <v>0</v>
      </c>
      <c r="AD46" s="88">
        <v>0</v>
      </c>
      <c r="AE46" s="88">
        <v>0</v>
      </c>
      <c r="AF46" s="88">
        <v>0</v>
      </c>
      <c r="AG46" s="88">
        <v>0</v>
      </c>
      <c r="AH46" s="88">
        <v>0</v>
      </c>
      <c r="AI46" s="88">
        <v>0</v>
      </c>
      <c r="AJ46" s="88">
        <v>0</v>
      </c>
      <c r="AK46" s="88">
        <v>0</v>
      </c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1"/>
        <v>0</v>
      </c>
      <c r="T47" s="78">
        <f t="shared" si="12"/>
        <v>0</v>
      </c>
      <c r="U47" s="78">
        <f t="shared" si="13"/>
        <v>0</v>
      </c>
      <c r="V47" s="78">
        <f t="shared" si="14"/>
        <v>0</v>
      </c>
      <c r="W47" s="78">
        <f t="shared" si="15"/>
        <v>0</v>
      </c>
      <c r="Y47" s="186">
        <v>0</v>
      </c>
      <c r="Z47" s="187"/>
      <c r="AA47" s="94">
        <f t="shared" si="10"/>
        <v>0</v>
      </c>
      <c r="AB47" s="88">
        <v>0</v>
      </c>
      <c r="AC47" s="88">
        <v>0</v>
      </c>
      <c r="AD47" s="88">
        <v>0</v>
      </c>
      <c r="AE47" s="88">
        <v>0</v>
      </c>
      <c r="AF47" s="88">
        <v>0</v>
      </c>
      <c r="AG47" s="88">
        <v>0</v>
      </c>
      <c r="AH47" s="88">
        <v>0</v>
      </c>
      <c r="AI47" s="88">
        <v>0</v>
      </c>
      <c r="AJ47" s="88">
        <v>0</v>
      </c>
      <c r="AK47" s="88">
        <v>0</v>
      </c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1"/>
        <v>0</v>
      </c>
      <c r="T48" s="78">
        <f t="shared" si="12"/>
        <v>0</v>
      </c>
      <c r="U48" s="78">
        <f t="shared" si="13"/>
        <v>0</v>
      </c>
      <c r="V48" s="78">
        <f t="shared" si="14"/>
        <v>0</v>
      </c>
      <c r="W48" s="78">
        <f t="shared" si="15"/>
        <v>0</v>
      </c>
      <c r="Y48" s="186">
        <v>0</v>
      </c>
      <c r="Z48" s="187"/>
      <c r="AA48" s="94">
        <f t="shared" si="10"/>
        <v>0</v>
      </c>
      <c r="AB48" s="88">
        <v>0</v>
      </c>
      <c r="AC48" s="88">
        <v>0</v>
      </c>
      <c r="AD48" s="88">
        <v>0</v>
      </c>
      <c r="AE48" s="88">
        <v>0</v>
      </c>
      <c r="AF48" s="88">
        <v>0</v>
      </c>
      <c r="AG48" s="88">
        <v>0</v>
      </c>
      <c r="AH48" s="88">
        <v>0</v>
      </c>
      <c r="AI48" s="88">
        <v>0</v>
      </c>
      <c r="AJ48" s="88">
        <v>0</v>
      </c>
      <c r="AK48" s="88">
        <v>0</v>
      </c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1"/>
        <v>0</v>
      </c>
      <c r="T49" s="78">
        <f t="shared" si="12"/>
        <v>0</v>
      </c>
      <c r="U49" s="78">
        <f t="shared" si="13"/>
        <v>0</v>
      </c>
      <c r="V49" s="78">
        <f t="shared" si="14"/>
        <v>0</v>
      </c>
      <c r="W49" s="78">
        <f t="shared" si="15"/>
        <v>0</v>
      </c>
      <c r="Y49" s="186">
        <v>0</v>
      </c>
      <c r="Z49" s="187"/>
      <c r="AA49" s="94">
        <f t="shared" si="10"/>
        <v>0</v>
      </c>
      <c r="AB49" s="88">
        <v>0</v>
      </c>
      <c r="AC49" s="88">
        <v>0</v>
      </c>
      <c r="AD49" s="88">
        <v>0</v>
      </c>
      <c r="AE49" s="88">
        <v>0</v>
      </c>
      <c r="AF49" s="88">
        <v>0</v>
      </c>
      <c r="AG49" s="88">
        <v>0</v>
      </c>
      <c r="AH49" s="88">
        <v>0</v>
      </c>
      <c r="AI49" s="88">
        <v>0</v>
      </c>
      <c r="AJ49" s="88">
        <v>0</v>
      </c>
      <c r="AK49" s="88">
        <v>0</v>
      </c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1"/>
        <v>0</v>
      </c>
      <c r="T50" s="78">
        <f t="shared" si="12"/>
        <v>0</v>
      </c>
      <c r="U50" s="78">
        <f t="shared" si="13"/>
        <v>0</v>
      </c>
      <c r="V50" s="78">
        <f t="shared" si="14"/>
        <v>0</v>
      </c>
      <c r="W50" s="78">
        <f t="shared" si="15"/>
        <v>0</v>
      </c>
      <c r="Y50" s="186">
        <v>0</v>
      </c>
      <c r="Z50" s="187"/>
      <c r="AA50" s="94">
        <f t="shared" si="10"/>
        <v>0</v>
      </c>
      <c r="AB50" s="88">
        <v>0</v>
      </c>
      <c r="AC50" s="88">
        <v>0</v>
      </c>
      <c r="AD50" s="88">
        <v>0</v>
      </c>
      <c r="AE50" s="88">
        <v>0</v>
      </c>
      <c r="AF50" s="88">
        <v>0</v>
      </c>
      <c r="AG50" s="88">
        <v>0</v>
      </c>
      <c r="AH50" s="88">
        <v>0</v>
      </c>
      <c r="AI50" s="88">
        <v>0</v>
      </c>
      <c r="AJ50" s="88">
        <v>0</v>
      </c>
      <c r="AK50" s="88">
        <v>0</v>
      </c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1"/>
        <v>0</v>
      </c>
      <c r="T51" s="78">
        <f t="shared" si="12"/>
        <v>0</v>
      </c>
      <c r="U51" s="78">
        <f t="shared" si="13"/>
        <v>0</v>
      </c>
      <c r="V51" s="78">
        <f t="shared" si="14"/>
        <v>0</v>
      </c>
      <c r="W51" s="78">
        <f t="shared" si="15"/>
        <v>0</v>
      </c>
      <c r="Y51" s="186">
        <v>0</v>
      </c>
      <c r="Z51" s="187"/>
      <c r="AA51" s="94">
        <f t="shared" si="10"/>
        <v>0</v>
      </c>
      <c r="AB51" s="88">
        <v>0</v>
      </c>
      <c r="AC51" s="88">
        <v>0</v>
      </c>
      <c r="AD51" s="88">
        <v>0</v>
      </c>
      <c r="AE51" s="88">
        <v>0</v>
      </c>
      <c r="AF51" s="88">
        <v>0</v>
      </c>
      <c r="AG51" s="88">
        <v>0</v>
      </c>
      <c r="AH51" s="88">
        <v>0</v>
      </c>
      <c r="AI51" s="88">
        <v>0</v>
      </c>
      <c r="AJ51" s="88">
        <v>0</v>
      </c>
      <c r="AK51" s="88">
        <v>0</v>
      </c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1"/>
        <v>0</v>
      </c>
      <c r="T52" s="78">
        <f t="shared" si="12"/>
        <v>0</v>
      </c>
      <c r="U52" s="78">
        <f t="shared" si="13"/>
        <v>0</v>
      </c>
      <c r="V52" s="78">
        <f t="shared" si="14"/>
        <v>0</v>
      </c>
      <c r="W52" s="78">
        <f t="shared" si="15"/>
        <v>0</v>
      </c>
      <c r="Y52" s="186">
        <v>0</v>
      </c>
      <c r="Z52" s="187"/>
      <c r="AA52" s="94">
        <f t="shared" si="10"/>
        <v>0</v>
      </c>
      <c r="AB52" s="88">
        <v>0</v>
      </c>
      <c r="AC52" s="88">
        <v>0</v>
      </c>
      <c r="AD52" s="88">
        <v>0</v>
      </c>
      <c r="AE52" s="88">
        <v>0</v>
      </c>
      <c r="AF52" s="88">
        <v>0</v>
      </c>
      <c r="AG52" s="88">
        <v>0</v>
      </c>
      <c r="AH52" s="88">
        <v>0</v>
      </c>
      <c r="AI52" s="88">
        <v>0</v>
      </c>
      <c r="AJ52" s="88">
        <v>0</v>
      </c>
      <c r="AK52" s="88">
        <v>0</v>
      </c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1"/>
        <v>0</v>
      </c>
      <c r="T53" s="78">
        <f t="shared" si="12"/>
        <v>0</v>
      </c>
      <c r="U53" s="78">
        <f t="shared" si="13"/>
        <v>0</v>
      </c>
      <c r="V53" s="78">
        <f t="shared" si="14"/>
        <v>0</v>
      </c>
      <c r="W53" s="78">
        <f t="shared" si="15"/>
        <v>0</v>
      </c>
      <c r="Y53" s="186">
        <v>0</v>
      </c>
      <c r="Z53" s="187"/>
      <c r="AA53" s="94">
        <f t="shared" si="10"/>
        <v>0</v>
      </c>
      <c r="AB53" s="88">
        <v>0</v>
      </c>
      <c r="AC53" s="88">
        <v>0</v>
      </c>
      <c r="AD53" s="88">
        <v>0</v>
      </c>
      <c r="AE53" s="88">
        <v>0</v>
      </c>
      <c r="AF53" s="88">
        <v>0</v>
      </c>
      <c r="AG53" s="88">
        <v>0</v>
      </c>
      <c r="AH53" s="88">
        <v>0</v>
      </c>
      <c r="AI53" s="88">
        <v>0</v>
      </c>
      <c r="AJ53" s="88">
        <v>0</v>
      </c>
      <c r="AK53" s="88">
        <v>0</v>
      </c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1"/>
        <v>0</v>
      </c>
      <c r="T54" s="78">
        <f t="shared" si="12"/>
        <v>0</v>
      </c>
      <c r="U54" s="78">
        <f t="shared" si="13"/>
        <v>0</v>
      </c>
      <c r="V54" s="78">
        <f t="shared" si="14"/>
        <v>0</v>
      </c>
      <c r="W54" s="78">
        <f t="shared" si="15"/>
        <v>0</v>
      </c>
      <c r="Y54" s="186">
        <v>0</v>
      </c>
      <c r="Z54" s="187"/>
      <c r="AA54" s="94">
        <f t="shared" si="10"/>
        <v>0</v>
      </c>
      <c r="AB54" s="88">
        <v>0</v>
      </c>
      <c r="AC54" s="88">
        <v>0</v>
      </c>
      <c r="AD54" s="88">
        <v>0</v>
      </c>
      <c r="AE54" s="88">
        <v>0</v>
      </c>
      <c r="AF54" s="88">
        <v>0</v>
      </c>
      <c r="AG54" s="88">
        <v>0</v>
      </c>
      <c r="AH54" s="88">
        <v>0</v>
      </c>
      <c r="AI54" s="88">
        <v>0</v>
      </c>
      <c r="AJ54" s="88">
        <v>0</v>
      </c>
      <c r="AK54" s="88">
        <v>0</v>
      </c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1"/>
        <v>0</v>
      </c>
      <c r="T55" s="78">
        <f t="shared" si="12"/>
        <v>0</v>
      </c>
      <c r="U55" s="78">
        <f t="shared" si="13"/>
        <v>0</v>
      </c>
      <c r="V55" s="78">
        <f t="shared" si="14"/>
        <v>0</v>
      </c>
      <c r="W55" s="78">
        <f t="shared" si="15"/>
        <v>0</v>
      </c>
      <c r="Y55" s="186">
        <v>0</v>
      </c>
      <c r="Z55" s="187"/>
      <c r="AA55" s="94">
        <f t="shared" si="10"/>
        <v>0</v>
      </c>
      <c r="AB55" s="88">
        <v>0</v>
      </c>
      <c r="AC55" s="88">
        <v>0</v>
      </c>
      <c r="AD55" s="88">
        <v>0</v>
      </c>
      <c r="AE55" s="88">
        <v>0</v>
      </c>
      <c r="AF55" s="88">
        <v>0</v>
      </c>
      <c r="AG55" s="88">
        <v>0</v>
      </c>
      <c r="AH55" s="88">
        <v>0</v>
      </c>
      <c r="AI55" s="88">
        <v>0</v>
      </c>
      <c r="AJ55" s="88">
        <v>0</v>
      </c>
      <c r="AK55" s="88">
        <v>0</v>
      </c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1"/>
        <v>0</v>
      </c>
      <c r="T56" s="78">
        <f t="shared" si="12"/>
        <v>0</v>
      </c>
      <c r="U56" s="78">
        <f t="shared" si="13"/>
        <v>0</v>
      </c>
      <c r="V56" s="78">
        <f t="shared" si="14"/>
        <v>0</v>
      </c>
      <c r="W56" s="78">
        <f t="shared" si="15"/>
        <v>0</v>
      </c>
      <c r="Y56" s="186">
        <v>0</v>
      </c>
      <c r="Z56" s="187"/>
      <c r="AA56" s="94">
        <f t="shared" si="10"/>
        <v>0</v>
      </c>
      <c r="AB56" s="88">
        <v>0</v>
      </c>
      <c r="AC56" s="88">
        <v>0</v>
      </c>
      <c r="AD56" s="88">
        <v>0</v>
      </c>
      <c r="AE56" s="88">
        <v>0</v>
      </c>
      <c r="AF56" s="88">
        <v>0</v>
      </c>
      <c r="AG56" s="88">
        <v>0</v>
      </c>
      <c r="AH56" s="88">
        <v>0</v>
      </c>
      <c r="AI56" s="88">
        <v>0</v>
      </c>
      <c r="AJ56" s="88">
        <v>0</v>
      </c>
      <c r="AK56" s="88">
        <v>0</v>
      </c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1"/>
        <v>0</v>
      </c>
      <c r="T57" s="78">
        <f t="shared" si="12"/>
        <v>0</v>
      </c>
      <c r="U57" s="78">
        <f t="shared" si="13"/>
        <v>0</v>
      </c>
      <c r="V57" s="78">
        <f t="shared" si="14"/>
        <v>0</v>
      </c>
      <c r="W57" s="78">
        <f t="shared" si="15"/>
        <v>0</v>
      </c>
      <c r="Y57" s="186">
        <v>0</v>
      </c>
      <c r="Z57" s="187"/>
      <c r="AA57" s="94">
        <f t="shared" si="10"/>
        <v>0</v>
      </c>
      <c r="AB57" s="88">
        <v>0</v>
      </c>
      <c r="AC57" s="88">
        <v>0</v>
      </c>
      <c r="AD57" s="88">
        <v>0</v>
      </c>
      <c r="AE57" s="88">
        <v>0</v>
      </c>
      <c r="AF57" s="88">
        <v>0</v>
      </c>
      <c r="AG57" s="88">
        <v>0</v>
      </c>
      <c r="AH57" s="88">
        <v>0</v>
      </c>
      <c r="AI57" s="88">
        <v>0</v>
      </c>
      <c r="AJ57" s="88">
        <v>0</v>
      </c>
      <c r="AK57" s="88">
        <v>0</v>
      </c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1"/>
        <v>0</v>
      </c>
      <c r="T58" s="78">
        <f t="shared" si="12"/>
        <v>0</v>
      </c>
      <c r="U58" s="78">
        <f t="shared" si="13"/>
        <v>0</v>
      </c>
      <c r="V58" s="78">
        <f t="shared" si="14"/>
        <v>0</v>
      </c>
      <c r="W58" s="78">
        <f t="shared" si="15"/>
        <v>0</v>
      </c>
      <c r="Y58" s="186">
        <v>0</v>
      </c>
      <c r="Z58" s="187"/>
      <c r="AA58" s="94">
        <f t="shared" si="10"/>
        <v>0</v>
      </c>
      <c r="AB58" s="88">
        <v>0</v>
      </c>
      <c r="AC58" s="88">
        <v>0</v>
      </c>
      <c r="AD58" s="88">
        <v>0</v>
      </c>
      <c r="AE58" s="88">
        <v>0</v>
      </c>
      <c r="AF58" s="88">
        <v>0</v>
      </c>
      <c r="AG58" s="88">
        <v>0</v>
      </c>
      <c r="AH58" s="88">
        <v>0</v>
      </c>
      <c r="AI58" s="88">
        <v>0</v>
      </c>
      <c r="AJ58" s="88">
        <v>0</v>
      </c>
      <c r="AK58" s="88">
        <v>0</v>
      </c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1"/>
        <v>0</v>
      </c>
      <c r="T59" s="78">
        <f t="shared" si="12"/>
        <v>0</v>
      </c>
      <c r="U59" s="78">
        <f t="shared" si="13"/>
        <v>0</v>
      </c>
      <c r="V59" s="78">
        <f t="shared" si="14"/>
        <v>0</v>
      </c>
      <c r="W59" s="78">
        <f t="shared" si="15"/>
        <v>0</v>
      </c>
      <c r="Y59" s="186">
        <v>0</v>
      </c>
      <c r="Z59" s="187"/>
      <c r="AA59" s="94">
        <f t="shared" si="10"/>
        <v>0</v>
      </c>
      <c r="AB59" s="88">
        <v>0</v>
      </c>
      <c r="AC59" s="88">
        <v>0</v>
      </c>
      <c r="AD59" s="88">
        <v>0</v>
      </c>
      <c r="AE59" s="88">
        <v>0</v>
      </c>
      <c r="AF59" s="88">
        <v>0</v>
      </c>
      <c r="AG59" s="88">
        <v>0</v>
      </c>
      <c r="AH59" s="88">
        <v>0</v>
      </c>
      <c r="AI59" s="88">
        <v>0</v>
      </c>
      <c r="AJ59" s="88">
        <v>0</v>
      </c>
      <c r="AK59" s="88">
        <v>0</v>
      </c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1"/>
        <v>0</v>
      </c>
      <c r="T60" s="78">
        <f t="shared" si="12"/>
        <v>0</v>
      </c>
      <c r="U60" s="78">
        <f t="shared" si="13"/>
        <v>0</v>
      </c>
      <c r="V60" s="78">
        <f t="shared" si="14"/>
        <v>0</v>
      </c>
      <c r="W60" s="78">
        <f t="shared" si="15"/>
        <v>0</v>
      </c>
      <c r="Y60" s="186">
        <v>0</v>
      </c>
      <c r="Z60" s="187"/>
      <c r="AA60" s="94">
        <f t="shared" si="10"/>
        <v>0</v>
      </c>
      <c r="AB60" s="88">
        <v>0</v>
      </c>
      <c r="AC60" s="88">
        <v>0</v>
      </c>
      <c r="AD60" s="88">
        <v>0</v>
      </c>
      <c r="AE60" s="88">
        <v>0</v>
      </c>
      <c r="AF60" s="88">
        <v>0</v>
      </c>
      <c r="AG60" s="88">
        <v>0</v>
      </c>
      <c r="AH60" s="88">
        <v>0</v>
      </c>
      <c r="AI60" s="88">
        <v>0</v>
      </c>
      <c r="AJ60" s="88">
        <v>0</v>
      </c>
      <c r="AK60" s="88">
        <v>0</v>
      </c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1"/>
        <v>0</v>
      </c>
      <c r="T61" s="78">
        <f t="shared" si="12"/>
        <v>0</v>
      </c>
      <c r="U61" s="78">
        <f t="shared" si="13"/>
        <v>0</v>
      </c>
      <c r="V61" s="78">
        <f t="shared" si="14"/>
        <v>0</v>
      </c>
      <c r="W61" s="78">
        <f t="shared" si="15"/>
        <v>0</v>
      </c>
      <c r="Y61" s="186">
        <v>0</v>
      </c>
      <c r="Z61" s="187"/>
      <c r="AA61" s="94">
        <f t="shared" si="10"/>
        <v>0</v>
      </c>
      <c r="AB61" s="88">
        <v>0</v>
      </c>
      <c r="AC61" s="88">
        <v>0</v>
      </c>
      <c r="AD61" s="88">
        <v>0</v>
      </c>
      <c r="AE61" s="88">
        <v>0</v>
      </c>
      <c r="AF61" s="88">
        <v>0</v>
      </c>
      <c r="AG61" s="88">
        <v>0</v>
      </c>
      <c r="AH61" s="88">
        <v>0</v>
      </c>
      <c r="AI61" s="88">
        <v>0</v>
      </c>
      <c r="AJ61" s="88">
        <v>0</v>
      </c>
      <c r="AK61" s="88">
        <v>0</v>
      </c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1"/>
        <v>0</v>
      </c>
      <c r="T62" s="78">
        <f t="shared" si="12"/>
        <v>0</v>
      </c>
      <c r="U62" s="78">
        <f t="shared" si="13"/>
        <v>0</v>
      </c>
      <c r="V62" s="78">
        <f t="shared" si="14"/>
        <v>0</v>
      </c>
      <c r="W62" s="78">
        <f t="shared" si="15"/>
        <v>0</v>
      </c>
      <c r="Y62" s="186">
        <v>0</v>
      </c>
      <c r="Z62" s="187"/>
      <c r="AA62" s="94">
        <f t="shared" si="10"/>
        <v>0</v>
      </c>
      <c r="AB62" s="88">
        <v>0</v>
      </c>
      <c r="AC62" s="88">
        <v>0</v>
      </c>
      <c r="AD62" s="88">
        <v>0</v>
      </c>
      <c r="AE62" s="88">
        <v>0</v>
      </c>
      <c r="AF62" s="88">
        <v>0</v>
      </c>
      <c r="AG62" s="88">
        <v>0</v>
      </c>
      <c r="AH62" s="88">
        <v>0</v>
      </c>
      <c r="AI62" s="88">
        <v>0</v>
      </c>
      <c r="AJ62" s="88">
        <v>0</v>
      </c>
      <c r="AK62" s="88">
        <v>0</v>
      </c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1"/>
        <v>0</v>
      </c>
      <c r="T63" s="78">
        <f t="shared" si="12"/>
        <v>0</v>
      </c>
      <c r="U63" s="78">
        <f t="shared" si="13"/>
        <v>0</v>
      </c>
      <c r="V63" s="78">
        <f t="shared" si="14"/>
        <v>0</v>
      </c>
      <c r="W63" s="78">
        <f t="shared" si="15"/>
        <v>0</v>
      </c>
      <c r="Y63" s="186">
        <v>0</v>
      </c>
      <c r="Z63" s="187"/>
      <c r="AA63" s="94">
        <f t="shared" si="10"/>
        <v>0</v>
      </c>
      <c r="AB63" s="88">
        <v>0</v>
      </c>
      <c r="AC63" s="88">
        <v>0</v>
      </c>
      <c r="AD63" s="88">
        <v>0</v>
      </c>
      <c r="AE63" s="88">
        <v>0</v>
      </c>
      <c r="AF63" s="88">
        <v>0</v>
      </c>
      <c r="AG63" s="88">
        <v>0</v>
      </c>
      <c r="AH63" s="88">
        <v>0</v>
      </c>
      <c r="AI63" s="88">
        <v>0</v>
      </c>
      <c r="AJ63" s="88">
        <v>0</v>
      </c>
      <c r="AK63" s="88">
        <v>0</v>
      </c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1"/>
        <v>0</v>
      </c>
      <c r="T64" s="78">
        <f t="shared" si="12"/>
        <v>0</v>
      </c>
      <c r="U64" s="78">
        <f t="shared" si="13"/>
        <v>0</v>
      </c>
      <c r="V64" s="78">
        <f t="shared" si="14"/>
        <v>0</v>
      </c>
      <c r="W64" s="78">
        <f t="shared" si="15"/>
        <v>0</v>
      </c>
      <c r="Y64" s="186">
        <v>0</v>
      </c>
      <c r="Z64" s="187"/>
      <c r="AA64" s="94">
        <f t="shared" si="10"/>
        <v>0</v>
      </c>
      <c r="AB64" s="88">
        <v>0</v>
      </c>
      <c r="AC64" s="88">
        <v>0</v>
      </c>
      <c r="AD64" s="88">
        <v>0</v>
      </c>
      <c r="AE64" s="88">
        <v>0</v>
      </c>
      <c r="AF64" s="88">
        <v>0</v>
      </c>
      <c r="AG64" s="88">
        <v>0</v>
      </c>
      <c r="AH64" s="88">
        <v>0</v>
      </c>
      <c r="AI64" s="88">
        <v>0</v>
      </c>
      <c r="AJ64" s="88">
        <v>0</v>
      </c>
      <c r="AK64" s="88">
        <v>0</v>
      </c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1"/>
        <v>0</v>
      </c>
      <c r="T65" s="78">
        <f t="shared" si="12"/>
        <v>0</v>
      </c>
      <c r="U65" s="78">
        <f t="shared" si="13"/>
        <v>0</v>
      </c>
      <c r="V65" s="78">
        <f t="shared" si="14"/>
        <v>0</v>
      </c>
      <c r="W65" s="78">
        <f t="shared" si="15"/>
        <v>0</v>
      </c>
      <c r="Y65" s="186">
        <v>0</v>
      </c>
      <c r="Z65" s="187"/>
      <c r="AA65" s="94">
        <f t="shared" si="10"/>
        <v>0</v>
      </c>
      <c r="AB65" s="88">
        <v>0</v>
      </c>
      <c r="AC65" s="88">
        <v>0</v>
      </c>
      <c r="AD65" s="88">
        <v>0</v>
      </c>
      <c r="AE65" s="88">
        <v>0</v>
      </c>
      <c r="AF65" s="88">
        <v>0</v>
      </c>
      <c r="AG65" s="88">
        <v>0</v>
      </c>
      <c r="AH65" s="88">
        <v>0</v>
      </c>
      <c r="AI65" s="88">
        <v>0</v>
      </c>
      <c r="AJ65" s="88">
        <v>0</v>
      </c>
      <c r="AK65" s="88">
        <v>0</v>
      </c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1"/>
        <v>0</v>
      </c>
      <c r="T66" s="78">
        <f t="shared" si="12"/>
        <v>0</v>
      </c>
      <c r="U66" s="78">
        <f t="shared" si="13"/>
        <v>0</v>
      </c>
      <c r="V66" s="78">
        <f t="shared" si="14"/>
        <v>0</v>
      </c>
      <c r="W66" s="78">
        <f t="shared" si="15"/>
        <v>0</v>
      </c>
      <c r="Y66" s="186">
        <v>0</v>
      </c>
      <c r="Z66" s="187"/>
      <c r="AA66" s="94">
        <f t="shared" si="10"/>
        <v>0</v>
      </c>
      <c r="AB66" s="88">
        <v>0</v>
      </c>
      <c r="AC66" s="88">
        <v>0</v>
      </c>
      <c r="AD66" s="88">
        <v>0</v>
      </c>
      <c r="AE66" s="88">
        <v>0</v>
      </c>
      <c r="AF66" s="88">
        <v>0</v>
      </c>
      <c r="AG66" s="88">
        <v>0</v>
      </c>
      <c r="AH66" s="88">
        <v>0</v>
      </c>
      <c r="AI66" s="88">
        <v>0</v>
      </c>
      <c r="AJ66" s="88">
        <v>0</v>
      </c>
      <c r="AK66" s="88">
        <v>0</v>
      </c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6">SUMPRODUCT($AB67:$BC67,$AB$102:$BC$102)+J67</f>
        <v>0</v>
      </c>
      <c r="T67" s="78">
        <f t="shared" ref="T67:T98" si="17">SUMPRODUCT($AB67:$BC67,$AB$103:$BC$103)+K67</f>
        <v>0</v>
      </c>
      <c r="U67" s="78">
        <f t="shared" ref="U67:U98" si="18">SUMPRODUCT($AB67:$BC67,$AB$104:$BC$104)+L67</f>
        <v>0</v>
      </c>
      <c r="V67" s="78">
        <f t="shared" ref="V67:V98" si="19">SUMPRODUCT($AB67:$BC67,$AB$105:$BC$105)+M67</f>
        <v>0</v>
      </c>
      <c r="W67" s="78">
        <f t="shared" ref="W67:W98" si="20">SUMPRODUCT($AB67:$BC67,$AB$106:$BC$106)+N67</f>
        <v>0</v>
      </c>
      <c r="Y67" s="186">
        <v>0</v>
      </c>
      <c r="Z67" s="187"/>
      <c r="AA67" s="94">
        <f t="shared" si="10"/>
        <v>0</v>
      </c>
      <c r="AB67" s="88">
        <v>0</v>
      </c>
      <c r="AC67" s="88">
        <v>0</v>
      </c>
      <c r="AD67" s="88">
        <v>0</v>
      </c>
      <c r="AE67" s="88">
        <v>0</v>
      </c>
      <c r="AF67" s="88">
        <v>0</v>
      </c>
      <c r="AG67" s="88">
        <v>0</v>
      </c>
      <c r="AH67" s="88">
        <v>0</v>
      </c>
      <c r="AI67" s="88">
        <v>0</v>
      </c>
      <c r="AJ67" s="88">
        <v>0</v>
      </c>
      <c r="AK67" s="88">
        <v>0</v>
      </c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v>0</v>
      </c>
      <c r="C68" s="22">
        <f t="shared" ref="C68:C98" si="21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2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3">SUM(J68:N68)</f>
        <v>0</v>
      </c>
      <c r="P68" s="24">
        <f t="shared" ref="P68:P98" si="24">Y68+AA68</f>
        <v>0</v>
      </c>
      <c r="Q68" s="81">
        <f t="shared" ref="Q68:Q98" si="25">O68+P68</f>
        <v>0</v>
      </c>
      <c r="S68" s="78">
        <f t="shared" si="16"/>
        <v>0</v>
      </c>
      <c r="T68" s="78">
        <f t="shared" si="17"/>
        <v>0</v>
      </c>
      <c r="U68" s="78">
        <f t="shared" si="18"/>
        <v>0</v>
      </c>
      <c r="V68" s="78">
        <f t="shared" si="19"/>
        <v>0</v>
      </c>
      <c r="W68" s="78">
        <f t="shared" si="20"/>
        <v>0</v>
      </c>
      <c r="Y68" s="186">
        <v>0</v>
      </c>
      <c r="Z68" s="187"/>
      <c r="AA68" s="94">
        <f t="shared" ref="AA68:AA98" si="26">SUM(AB68:BC68)</f>
        <v>0</v>
      </c>
      <c r="AB68" s="88">
        <v>0</v>
      </c>
      <c r="AC68" s="88">
        <v>0</v>
      </c>
      <c r="AD68" s="88">
        <v>0</v>
      </c>
      <c r="AE68" s="88">
        <v>0</v>
      </c>
      <c r="AF68" s="88">
        <v>0</v>
      </c>
      <c r="AG68" s="88">
        <v>0</v>
      </c>
      <c r="AH68" s="88">
        <v>0</v>
      </c>
      <c r="AI68" s="88">
        <v>0</v>
      </c>
      <c r="AJ68" s="88">
        <v>0</v>
      </c>
      <c r="AK68" s="88">
        <v>0</v>
      </c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v>0</v>
      </c>
      <c r="C69" s="22">
        <f t="shared" si="21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2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3"/>
        <v>0</v>
      </c>
      <c r="P69" s="24">
        <f t="shared" si="24"/>
        <v>0</v>
      </c>
      <c r="Q69" s="81">
        <f t="shared" si="25"/>
        <v>0</v>
      </c>
      <c r="S69" s="78">
        <f t="shared" si="16"/>
        <v>0</v>
      </c>
      <c r="T69" s="78">
        <f t="shared" si="17"/>
        <v>0</v>
      </c>
      <c r="U69" s="78">
        <f t="shared" si="18"/>
        <v>0</v>
      </c>
      <c r="V69" s="78">
        <f t="shared" si="19"/>
        <v>0</v>
      </c>
      <c r="W69" s="78">
        <f t="shared" si="20"/>
        <v>0</v>
      </c>
      <c r="Y69" s="186">
        <v>0</v>
      </c>
      <c r="Z69" s="187"/>
      <c r="AA69" s="94">
        <f t="shared" si="26"/>
        <v>0</v>
      </c>
      <c r="AB69" s="88">
        <v>0</v>
      </c>
      <c r="AC69" s="88">
        <v>0</v>
      </c>
      <c r="AD69" s="88">
        <v>0</v>
      </c>
      <c r="AE69" s="88">
        <v>0</v>
      </c>
      <c r="AF69" s="88">
        <v>0</v>
      </c>
      <c r="AG69" s="88">
        <v>0</v>
      </c>
      <c r="AH69" s="88">
        <v>0</v>
      </c>
      <c r="AI69" s="88">
        <v>0</v>
      </c>
      <c r="AJ69" s="88">
        <v>0</v>
      </c>
      <c r="AK69" s="88">
        <v>0</v>
      </c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v>0</v>
      </c>
      <c r="C70" s="22">
        <f t="shared" si="21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2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3"/>
        <v>0</v>
      </c>
      <c r="P70" s="24">
        <f t="shared" si="24"/>
        <v>0</v>
      </c>
      <c r="Q70" s="81">
        <f t="shared" si="25"/>
        <v>0</v>
      </c>
      <c r="S70" s="78">
        <f t="shared" si="16"/>
        <v>0</v>
      </c>
      <c r="T70" s="78">
        <f t="shared" si="17"/>
        <v>0</v>
      </c>
      <c r="U70" s="78">
        <f t="shared" si="18"/>
        <v>0</v>
      </c>
      <c r="V70" s="78">
        <f t="shared" si="19"/>
        <v>0</v>
      </c>
      <c r="W70" s="78">
        <f t="shared" si="20"/>
        <v>0</v>
      </c>
      <c r="Y70" s="186">
        <v>0</v>
      </c>
      <c r="Z70" s="187"/>
      <c r="AA70" s="94">
        <f t="shared" si="26"/>
        <v>0</v>
      </c>
      <c r="AB70" s="88">
        <v>0</v>
      </c>
      <c r="AC70" s="88">
        <v>0</v>
      </c>
      <c r="AD70" s="88">
        <v>0</v>
      </c>
      <c r="AE70" s="88">
        <v>0</v>
      </c>
      <c r="AF70" s="88">
        <v>0</v>
      </c>
      <c r="AG70" s="88">
        <v>0</v>
      </c>
      <c r="AH70" s="88">
        <v>0</v>
      </c>
      <c r="AI70" s="88">
        <v>0</v>
      </c>
      <c r="AJ70" s="88">
        <v>0</v>
      </c>
      <c r="AK70" s="88">
        <v>0</v>
      </c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v>0</v>
      </c>
      <c r="C71" s="22">
        <f t="shared" si="21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2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3"/>
        <v>0</v>
      </c>
      <c r="P71" s="24">
        <f t="shared" si="24"/>
        <v>0</v>
      </c>
      <c r="Q71" s="81">
        <f t="shared" si="25"/>
        <v>0</v>
      </c>
      <c r="S71" s="78">
        <f t="shared" si="16"/>
        <v>0</v>
      </c>
      <c r="T71" s="78">
        <f t="shared" si="17"/>
        <v>0</v>
      </c>
      <c r="U71" s="78">
        <f t="shared" si="18"/>
        <v>0</v>
      </c>
      <c r="V71" s="78">
        <f t="shared" si="19"/>
        <v>0</v>
      </c>
      <c r="W71" s="78">
        <f t="shared" si="20"/>
        <v>0</v>
      </c>
      <c r="Y71" s="186">
        <v>0</v>
      </c>
      <c r="Z71" s="187"/>
      <c r="AA71" s="94">
        <f t="shared" si="26"/>
        <v>0</v>
      </c>
      <c r="AB71" s="88">
        <v>0</v>
      </c>
      <c r="AC71" s="88">
        <v>0</v>
      </c>
      <c r="AD71" s="88">
        <v>0</v>
      </c>
      <c r="AE71" s="88">
        <v>0</v>
      </c>
      <c r="AF71" s="88">
        <v>0</v>
      </c>
      <c r="AG71" s="88">
        <v>0</v>
      </c>
      <c r="AH71" s="88">
        <v>0</v>
      </c>
      <c r="AI71" s="88">
        <v>0</v>
      </c>
      <c r="AJ71" s="88">
        <v>0</v>
      </c>
      <c r="AK71" s="88">
        <v>0</v>
      </c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v>0</v>
      </c>
      <c r="C72" s="22">
        <f t="shared" si="21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2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3"/>
        <v>0</v>
      </c>
      <c r="P72" s="24">
        <f t="shared" si="24"/>
        <v>0</v>
      </c>
      <c r="Q72" s="81">
        <f t="shared" si="25"/>
        <v>0</v>
      </c>
      <c r="S72" s="78">
        <f t="shared" si="16"/>
        <v>0</v>
      </c>
      <c r="T72" s="78">
        <f t="shared" si="17"/>
        <v>0</v>
      </c>
      <c r="U72" s="78">
        <f t="shared" si="18"/>
        <v>0</v>
      </c>
      <c r="V72" s="78">
        <f t="shared" si="19"/>
        <v>0</v>
      </c>
      <c r="W72" s="78">
        <f t="shared" si="20"/>
        <v>0</v>
      </c>
      <c r="Y72" s="186">
        <v>0</v>
      </c>
      <c r="Z72" s="187"/>
      <c r="AA72" s="94">
        <f t="shared" si="26"/>
        <v>0</v>
      </c>
      <c r="AB72" s="88">
        <v>0</v>
      </c>
      <c r="AC72" s="88">
        <v>0</v>
      </c>
      <c r="AD72" s="88">
        <v>0</v>
      </c>
      <c r="AE72" s="88">
        <v>0</v>
      </c>
      <c r="AF72" s="88">
        <v>0</v>
      </c>
      <c r="AG72" s="88">
        <v>0</v>
      </c>
      <c r="AH72" s="88">
        <v>0</v>
      </c>
      <c r="AI72" s="88">
        <v>0</v>
      </c>
      <c r="AJ72" s="88">
        <v>0</v>
      </c>
      <c r="AK72" s="88">
        <v>0</v>
      </c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v>0</v>
      </c>
      <c r="C73" s="22">
        <f t="shared" si="21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2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3"/>
        <v>0</v>
      </c>
      <c r="P73" s="24">
        <f t="shared" si="24"/>
        <v>0</v>
      </c>
      <c r="Q73" s="81">
        <f t="shared" si="25"/>
        <v>0</v>
      </c>
      <c r="S73" s="78">
        <f t="shared" si="16"/>
        <v>0</v>
      </c>
      <c r="T73" s="78">
        <f t="shared" si="17"/>
        <v>0</v>
      </c>
      <c r="U73" s="78">
        <f t="shared" si="18"/>
        <v>0</v>
      </c>
      <c r="V73" s="78">
        <f t="shared" si="19"/>
        <v>0</v>
      </c>
      <c r="W73" s="78">
        <f t="shared" si="20"/>
        <v>0</v>
      </c>
      <c r="Y73" s="186">
        <v>0</v>
      </c>
      <c r="Z73" s="187"/>
      <c r="AA73" s="94">
        <f t="shared" si="26"/>
        <v>0</v>
      </c>
      <c r="AB73" s="88">
        <v>0</v>
      </c>
      <c r="AC73" s="88">
        <v>0</v>
      </c>
      <c r="AD73" s="88">
        <v>0</v>
      </c>
      <c r="AE73" s="88">
        <v>0</v>
      </c>
      <c r="AF73" s="88">
        <v>0</v>
      </c>
      <c r="AG73" s="88">
        <v>0</v>
      </c>
      <c r="AH73" s="88">
        <v>0</v>
      </c>
      <c r="AI73" s="88">
        <v>0</v>
      </c>
      <c r="AJ73" s="88">
        <v>0</v>
      </c>
      <c r="AK73" s="88">
        <v>0</v>
      </c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v>0</v>
      </c>
      <c r="C74" s="22">
        <f t="shared" si="21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2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3"/>
        <v>0</v>
      </c>
      <c r="P74" s="24">
        <f t="shared" si="24"/>
        <v>0</v>
      </c>
      <c r="Q74" s="81">
        <f t="shared" si="25"/>
        <v>0</v>
      </c>
      <c r="S74" s="78">
        <f t="shared" si="16"/>
        <v>0</v>
      </c>
      <c r="T74" s="78">
        <f t="shared" si="17"/>
        <v>0</v>
      </c>
      <c r="U74" s="78">
        <f t="shared" si="18"/>
        <v>0</v>
      </c>
      <c r="V74" s="78">
        <f t="shared" si="19"/>
        <v>0</v>
      </c>
      <c r="W74" s="78">
        <f t="shared" si="20"/>
        <v>0</v>
      </c>
      <c r="Y74" s="186">
        <v>0</v>
      </c>
      <c r="Z74" s="187"/>
      <c r="AA74" s="94">
        <f t="shared" si="26"/>
        <v>0</v>
      </c>
      <c r="AB74" s="88">
        <v>0</v>
      </c>
      <c r="AC74" s="88">
        <v>0</v>
      </c>
      <c r="AD74" s="88">
        <v>0</v>
      </c>
      <c r="AE74" s="88">
        <v>0</v>
      </c>
      <c r="AF74" s="88">
        <v>0</v>
      </c>
      <c r="AG74" s="88">
        <v>0</v>
      </c>
      <c r="AH74" s="88">
        <v>0</v>
      </c>
      <c r="AI74" s="88">
        <v>0</v>
      </c>
      <c r="AJ74" s="88">
        <v>0</v>
      </c>
      <c r="AK74" s="88">
        <v>0</v>
      </c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v>0</v>
      </c>
      <c r="C75" s="22">
        <f t="shared" si="21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2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3"/>
        <v>0</v>
      </c>
      <c r="P75" s="24">
        <f t="shared" si="24"/>
        <v>0</v>
      </c>
      <c r="Q75" s="81">
        <f t="shared" si="25"/>
        <v>0</v>
      </c>
      <c r="S75" s="78">
        <f t="shared" si="16"/>
        <v>0</v>
      </c>
      <c r="T75" s="78">
        <f t="shared" si="17"/>
        <v>0</v>
      </c>
      <c r="U75" s="78">
        <f t="shared" si="18"/>
        <v>0</v>
      </c>
      <c r="V75" s="78">
        <f t="shared" si="19"/>
        <v>0</v>
      </c>
      <c r="W75" s="78">
        <f t="shared" si="20"/>
        <v>0</v>
      </c>
      <c r="Y75" s="186">
        <v>0</v>
      </c>
      <c r="Z75" s="187"/>
      <c r="AA75" s="94">
        <f t="shared" si="26"/>
        <v>0</v>
      </c>
      <c r="AB75" s="88">
        <v>0</v>
      </c>
      <c r="AC75" s="88">
        <v>0</v>
      </c>
      <c r="AD75" s="88">
        <v>0</v>
      </c>
      <c r="AE75" s="88">
        <v>0</v>
      </c>
      <c r="AF75" s="88">
        <v>0</v>
      </c>
      <c r="AG75" s="88">
        <v>0</v>
      </c>
      <c r="AH75" s="88">
        <v>0</v>
      </c>
      <c r="AI75" s="88">
        <v>0</v>
      </c>
      <c r="AJ75" s="88">
        <v>0</v>
      </c>
      <c r="AK75" s="88">
        <v>0</v>
      </c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v>0</v>
      </c>
      <c r="C76" s="22">
        <f t="shared" si="21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2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3"/>
        <v>0</v>
      </c>
      <c r="P76" s="24">
        <f t="shared" si="24"/>
        <v>0</v>
      </c>
      <c r="Q76" s="81">
        <f t="shared" si="25"/>
        <v>0</v>
      </c>
      <c r="S76" s="78">
        <f t="shared" si="16"/>
        <v>0</v>
      </c>
      <c r="T76" s="78">
        <f t="shared" si="17"/>
        <v>0</v>
      </c>
      <c r="U76" s="78">
        <f t="shared" si="18"/>
        <v>0</v>
      </c>
      <c r="V76" s="78">
        <f t="shared" si="19"/>
        <v>0</v>
      </c>
      <c r="W76" s="78">
        <f t="shared" si="20"/>
        <v>0</v>
      </c>
      <c r="Y76" s="186">
        <v>0</v>
      </c>
      <c r="Z76" s="187"/>
      <c r="AA76" s="94">
        <f t="shared" si="26"/>
        <v>0</v>
      </c>
      <c r="AB76" s="88">
        <v>0</v>
      </c>
      <c r="AC76" s="88">
        <v>0</v>
      </c>
      <c r="AD76" s="88">
        <v>0</v>
      </c>
      <c r="AE76" s="88">
        <v>0</v>
      </c>
      <c r="AF76" s="88">
        <v>0</v>
      </c>
      <c r="AG76" s="88">
        <v>0</v>
      </c>
      <c r="AH76" s="88">
        <v>0</v>
      </c>
      <c r="AI76" s="88">
        <v>0</v>
      </c>
      <c r="AJ76" s="88">
        <v>0</v>
      </c>
      <c r="AK76" s="88">
        <v>0</v>
      </c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v>0</v>
      </c>
      <c r="C77" s="22">
        <f t="shared" si="21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2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3"/>
        <v>0</v>
      </c>
      <c r="P77" s="24">
        <f t="shared" si="24"/>
        <v>0</v>
      </c>
      <c r="Q77" s="81">
        <f t="shared" si="25"/>
        <v>0</v>
      </c>
      <c r="S77" s="78">
        <f t="shared" si="16"/>
        <v>0</v>
      </c>
      <c r="T77" s="78">
        <f t="shared" si="17"/>
        <v>0</v>
      </c>
      <c r="U77" s="78">
        <f t="shared" si="18"/>
        <v>0</v>
      </c>
      <c r="V77" s="78">
        <f t="shared" si="19"/>
        <v>0</v>
      </c>
      <c r="W77" s="78">
        <f t="shared" si="20"/>
        <v>0</v>
      </c>
      <c r="Y77" s="186">
        <v>0</v>
      </c>
      <c r="Z77" s="187"/>
      <c r="AA77" s="94">
        <f t="shared" si="26"/>
        <v>0</v>
      </c>
      <c r="AB77" s="88">
        <v>0</v>
      </c>
      <c r="AC77" s="88">
        <v>0</v>
      </c>
      <c r="AD77" s="88">
        <v>0</v>
      </c>
      <c r="AE77" s="88">
        <v>0</v>
      </c>
      <c r="AF77" s="88">
        <v>0</v>
      </c>
      <c r="AG77" s="88">
        <v>0</v>
      </c>
      <c r="AH77" s="88">
        <v>0</v>
      </c>
      <c r="AI77" s="88">
        <v>0</v>
      </c>
      <c r="AJ77" s="88">
        <v>0</v>
      </c>
      <c r="AK77" s="88">
        <v>0</v>
      </c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v>0</v>
      </c>
      <c r="C78" s="22">
        <f t="shared" si="21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2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3"/>
        <v>0</v>
      </c>
      <c r="P78" s="24">
        <f t="shared" si="24"/>
        <v>0</v>
      </c>
      <c r="Q78" s="81">
        <f t="shared" si="25"/>
        <v>0</v>
      </c>
      <c r="S78" s="78">
        <f t="shared" si="16"/>
        <v>0</v>
      </c>
      <c r="T78" s="78">
        <f t="shared" si="17"/>
        <v>0</v>
      </c>
      <c r="U78" s="78">
        <f t="shared" si="18"/>
        <v>0</v>
      </c>
      <c r="V78" s="78">
        <f t="shared" si="19"/>
        <v>0</v>
      </c>
      <c r="W78" s="78">
        <f t="shared" si="20"/>
        <v>0</v>
      </c>
      <c r="Y78" s="186">
        <v>0</v>
      </c>
      <c r="Z78" s="187"/>
      <c r="AA78" s="94">
        <f t="shared" si="26"/>
        <v>0</v>
      </c>
      <c r="AB78" s="88">
        <v>0</v>
      </c>
      <c r="AC78" s="88">
        <v>0</v>
      </c>
      <c r="AD78" s="88">
        <v>0</v>
      </c>
      <c r="AE78" s="88">
        <v>0</v>
      </c>
      <c r="AF78" s="88">
        <v>0</v>
      </c>
      <c r="AG78" s="88">
        <v>0</v>
      </c>
      <c r="AH78" s="88">
        <v>0</v>
      </c>
      <c r="AI78" s="88">
        <v>0</v>
      </c>
      <c r="AJ78" s="88">
        <v>0</v>
      </c>
      <c r="AK78" s="88">
        <v>0</v>
      </c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v>0</v>
      </c>
      <c r="C79" s="22">
        <f t="shared" si="21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2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3"/>
        <v>0</v>
      </c>
      <c r="P79" s="24">
        <f t="shared" si="24"/>
        <v>0</v>
      </c>
      <c r="Q79" s="81">
        <f t="shared" si="25"/>
        <v>0</v>
      </c>
      <c r="S79" s="78">
        <f t="shared" si="16"/>
        <v>0</v>
      </c>
      <c r="T79" s="78">
        <f t="shared" si="17"/>
        <v>0</v>
      </c>
      <c r="U79" s="78">
        <f t="shared" si="18"/>
        <v>0</v>
      </c>
      <c r="V79" s="78">
        <f t="shared" si="19"/>
        <v>0</v>
      </c>
      <c r="W79" s="78">
        <f t="shared" si="20"/>
        <v>0</v>
      </c>
      <c r="Y79" s="186">
        <v>0</v>
      </c>
      <c r="Z79" s="187"/>
      <c r="AA79" s="94">
        <f t="shared" si="26"/>
        <v>0</v>
      </c>
      <c r="AB79" s="88">
        <v>0</v>
      </c>
      <c r="AC79" s="88">
        <v>0</v>
      </c>
      <c r="AD79" s="88">
        <v>0</v>
      </c>
      <c r="AE79" s="88">
        <v>0</v>
      </c>
      <c r="AF79" s="88">
        <v>0</v>
      </c>
      <c r="AG79" s="88">
        <v>0</v>
      </c>
      <c r="AH79" s="88">
        <v>0</v>
      </c>
      <c r="AI79" s="88">
        <v>0</v>
      </c>
      <c r="AJ79" s="88">
        <v>0</v>
      </c>
      <c r="AK79" s="88">
        <v>0</v>
      </c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v>0</v>
      </c>
      <c r="C80" s="22">
        <f t="shared" si="21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2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3"/>
        <v>0</v>
      </c>
      <c r="P80" s="24">
        <f t="shared" si="24"/>
        <v>0</v>
      </c>
      <c r="Q80" s="81">
        <f t="shared" si="25"/>
        <v>0</v>
      </c>
      <c r="S80" s="78">
        <f t="shared" si="16"/>
        <v>0</v>
      </c>
      <c r="T80" s="78">
        <f t="shared" si="17"/>
        <v>0</v>
      </c>
      <c r="U80" s="78">
        <f t="shared" si="18"/>
        <v>0</v>
      </c>
      <c r="V80" s="78">
        <f t="shared" si="19"/>
        <v>0</v>
      </c>
      <c r="W80" s="78">
        <f t="shared" si="20"/>
        <v>0</v>
      </c>
      <c r="Y80" s="186">
        <v>0</v>
      </c>
      <c r="Z80" s="187"/>
      <c r="AA80" s="94">
        <f t="shared" si="26"/>
        <v>0</v>
      </c>
      <c r="AB80" s="88">
        <v>0</v>
      </c>
      <c r="AC80" s="88">
        <v>0</v>
      </c>
      <c r="AD80" s="88">
        <v>0</v>
      </c>
      <c r="AE80" s="88">
        <v>0</v>
      </c>
      <c r="AF80" s="88">
        <v>0</v>
      </c>
      <c r="AG80" s="88">
        <v>0</v>
      </c>
      <c r="AH80" s="88">
        <v>0</v>
      </c>
      <c r="AI80" s="88">
        <v>0</v>
      </c>
      <c r="AJ80" s="88">
        <v>0</v>
      </c>
      <c r="AK80" s="88">
        <v>0</v>
      </c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v>0</v>
      </c>
      <c r="C81" s="22">
        <f t="shared" si="21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2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3"/>
        <v>0</v>
      </c>
      <c r="P81" s="24">
        <f t="shared" si="24"/>
        <v>0</v>
      </c>
      <c r="Q81" s="81">
        <f t="shared" si="25"/>
        <v>0</v>
      </c>
      <c r="S81" s="78">
        <f t="shared" si="16"/>
        <v>0</v>
      </c>
      <c r="T81" s="78">
        <f t="shared" si="17"/>
        <v>0</v>
      </c>
      <c r="U81" s="78">
        <f t="shared" si="18"/>
        <v>0</v>
      </c>
      <c r="V81" s="78">
        <f t="shared" si="19"/>
        <v>0</v>
      </c>
      <c r="W81" s="78">
        <f t="shared" si="20"/>
        <v>0</v>
      </c>
      <c r="Y81" s="186">
        <v>0</v>
      </c>
      <c r="Z81" s="187"/>
      <c r="AA81" s="94">
        <f t="shared" si="26"/>
        <v>0</v>
      </c>
      <c r="AB81" s="88">
        <v>0</v>
      </c>
      <c r="AC81" s="88">
        <v>0</v>
      </c>
      <c r="AD81" s="88">
        <v>0</v>
      </c>
      <c r="AE81" s="88">
        <v>0</v>
      </c>
      <c r="AF81" s="88">
        <v>0</v>
      </c>
      <c r="AG81" s="88">
        <v>0</v>
      </c>
      <c r="AH81" s="88">
        <v>0</v>
      </c>
      <c r="AI81" s="88">
        <v>0</v>
      </c>
      <c r="AJ81" s="88">
        <v>0</v>
      </c>
      <c r="AK81" s="88">
        <v>0</v>
      </c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v>0</v>
      </c>
      <c r="C82" s="22">
        <f t="shared" si="21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2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3"/>
        <v>0</v>
      </c>
      <c r="P82" s="24">
        <f t="shared" si="24"/>
        <v>0</v>
      </c>
      <c r="Q82" s="81">
        <f t="shared" si="25"/>
        <v>0</v>
      </c>
      <c r="S82" s="78">
        <f t="shared" si="16"/>
        <v>0</v>
      </c>
      <c r="T82" s="78">
        <f t="shared" si="17"/>
        <v>0</v>
      </c>
      <c r="U82" s="78">
        <f t="shared" si="18"/>
        <v>0</v>
      </c>
      <c r="V82" s="78">
        <f t="shared" si="19"/>
        <v>0</v>
      </c>
      <c r="W82" s="78">
        <f t="shared" si="20"/>
        <v>0</v>
      </c>
      <c r="Y82" s="186">
        <v>0</v>
      </c>
      <c r="Z82" s="187"/>
      <c r="AA82" s="94">
        <f t="shared" si="26"/>
        <v>0</v>
      </c>
      <c r="AB82" s="88">
        <v>0</v>
      </c>
      <c r="AC82" s="88">
        <v>0</v>
      </c>
      <c r="AD82" s="88">
        <v>0</v>
      </c>
      <c r="AE82" s="88">
        <v>0</v>
      </c>
      <c r="AF82" s="88">
        <v>0</v>
      </c>
      <c r="AG82" s="88">
        <v>0</v>
      </c>
      <c r="AH82" s="88">
        <v>0</v>
      </c>
      <c r="AI82" s="88">
        <v>0</v>
      </c>
      <c r="AJ82" s="88">
        <v>0</v>
      </c>
      <c r="AK82" s="88">
        <v>0</v>
      </c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v>0</v>
      </c>
      <c r="C83" s="22">
        <f t="shared" si="21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2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3"/>
        <v>0</v>
      </c>
      <c r="P83" s="24">
        <f t="shared" si="24"/>
        <v>0</v>
      </c>
      <c r="Q83" s="81">
        <f t="shared" si="25"/>
        <v>0</v>
      </c>
      <c r="S83" s="78">
        <f t="shared" si="16"/>
        <v>0</v>
      </c>
      <c r="T83" s="78">
        <f t="shared" si="17"/>
        <v>0</v>
      </c>
      <c r="U83" s="78">
        <f t="shared" si="18"/>
        <v>0</v>
      </c>
      <c r="V83" s="78">
        <f t="shared" si="19"/>
        <v>0</v>
      </c>
      <c r="W83" s="78">
        <f t="shared" si="20"/>
        <v>0</v>
      </c>
      <c r="Y83" s="186">
        <v>0</v>
      </c>
      <c r="Z83" s="187"/>
      <c r="AA83" s="94">
        <f t="shared" si="26"/>
        <v>0</v>
      </c>
      <c r="AB83" s="88">
        <v>0</v>
      </c>
      <c r="AC83" s="88">
        <v>0</v>
      </c>
      <c r="AD83" s="88">
        <v>0</v>
      </c>
      <c r="AE83" s="88">
        <v>0</v>
      </c>
      <c r="AF83" s="88">
        <v>0</v>
      </c>
      <c r="AG83" s="88">
        <v>0</v>
      </c>
      <c r="AH83" s="88">
        <v>0</v>
      </c>
      <c r="AI83" s="88">
        <v>0</v>
      </c>
      <c r="AJ83" s="88">
        <v>0</v>
      </c>
      <c r="AK83" s="88">
        <v>0</v>
      </c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v>0</v>
      </c>
      <c r="C84" s="22">
        <f t="shared" si="21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2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3"/>
        <v>0</v>
      </c>
      <c r="P84" s="24">
        <f t="shared" si="24"/>
        <v>0</v>
      </c>
      <c r="Q84" s="81">
        <f t="shared" si="25"/>
        <v>0</v>
      </c>
      <c r="S84" s="78">
        <f t="shared" si="16"/>
        <v>0</v>
      </c>
      <c r="T84" s="78">
        <f t="shared" si="17"/>
        <v>0</v>
      </c>
      <c r="U84" s="78">
        <f t="shared" si="18"/>
        <v>0</v>
      </c>
      <c r="V84" s="78">
        <f t="shared" si="19"/>
        <v>0</v>
      </c>
      <c r="W84" s="78">
        <f t="shared" si="20"/>
        <v>0</v>
      </c>
      <c r="Y84" s="186">
        <v>0</v>
      </c>
      <c r="Z84" s="187"/>
      <c r="AA84" s="94">
        <f t="shared" si="26"/>
        <v>0</v>
      </c>
      <c r="AB84" s="88">
        <v>0</v>
      </c>
      <c r="AC84" s="88">
        <v>0</v>
      </c>
      <c r="AD84" s="88">
        <v>0</v>
      </c>
      <c r="AE84" s="88">
        <v>0</v>
      </c>
      <c r="AF84" s="88">
        <v>0</v>
      </c>
      <c r="AG84" s="88">
        <v>0</v>
      </c>
      <c r="AH84" s="88">
        <v>0</v>
      </c>
      <c r="AI84" s="88">
        <v>0</v>
      </c>
      <c r="AJ84" s="88">
        <v>0</v>
      </c>
      <c r="AK84" s="88">
        <v>0</v>
      </c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v>0</v>
      </c>
      <c r="C85" s="22">
        <f t="shared" si="21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2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3"/>
        <v>0</v>
      </c>
      <c r="P85" s="24">
        <f t="shared" si="24"/>
        <v>0</v>
      </c>
      <c r="Q85" s="81">
        <f t="shared" si="25"/>
        <v>0</v>
      </c>
      <c r="S85" s="78">
        <f t="shared" si="16"/>
        <v>0</v>
      </c>
      <c r="T85" s="78">
        <f t="shared" si="17"/>
        <v>0</v>
      </c>
      <c r="U85" s="78">
        <f t="shared" si="18"/>
        <v>0</v>
      </c>
      <c r="V85" s="78">
        <f t="shared" si="19"/>
        <v>0</v>
      </c>
      <c r="W85" s="78">
        <f t="shared" si="20"/>
        <v>0</v>
      </c>
      <c r="Y85" s="186">
        <v>0</v>
      </c>
      <c r="Z85" s="187"/>
      <c r="AA85" s="94">
        <f t="shared" si="26"/>
        <v>0</v>
      </c>
      <c r="AB85" s="88">
        <v>0</v>
      </c>
      <c r="AC85" s="88">
        <v>0</v>
      </c>
      <c r="AD85" s="88">
        <v>0</v>
      </c>
      <c r="AE85" s="88">
        <v>0</v>
      </c>
      <c r="AF85" s="88">
        <v>0</v>
      </c>
      <c r="AG85" s="88">
        <v>0</v>
      </c>
      <c r="AH85" s="88">
        <v>0</v>
      </c>
      <c r="AI85" s="88">
        <v>0</v>
      </c>
      <c r="AJ85" s="88">
        <v>0</v>
      </c>
      <c r="AK85" s="88">
        <v>0</v>
      </c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v>0</v>
      </c>
      <c r="C86" s="22">
        <f t="shared" si="21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2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3"/>
        <v>0</v>
      </c>
      <c r="P86" s="24">
        <f t="shared" si="24"/>
        <v>0</v>
      </c>
      <c r="Q86" s="81">
        <f t="shared" si="25"/>
        <v>0</v>
      </c>
      <c r="S86" s="78">
        <f t="shared" si="16"/>
        <v>0</v>
      </c>
      <c r="T86" s="78">
        <f t="shared" si="17"/>
        <v>0</v>
      </c>
      <c r="U86" s="78">
        <f t="shared" si="18"/>
        <v>0</v>
      </c>
      <c r="V86" s="78">
        <f t="shared" si="19"/>
        <v>0</v>
      </c>
      <c r="W86" s="78">
        <f t="shared" si="20"/>
        <v>0</v>
      </c>
      <c r="Y86" s="186">
        <v>0</v>
      </c>
      <c r="Z86" s="187"/>
      <c r="AA86" s="94">
        <f t="shared" si="26"/>
        <v>0</v>
      </c>
      <c r="AB86" s="88">
        <v>0</v>
      </c>
      <c r="AC86" s="88">
        <v>0</v>
      </c>
      <c r="AD86" s="88">
        <v>0</v>
      </c>
      <c r="AE86" s="88">
        <v>0</v>
      </c>
      <c r="AF86" s="88">
        <v>0</v>
      </c>
      <c r="AG86" s="88">
        <v>0</v>
      </c>
      <c r="AH86" s="88">
        <v>0</v>
      </c>
      <c r="AI86" s="88">
        <v>0</v>
      </c>
      <c r="AJ86" s="88">
        <v>0</v>
      </c>
      <c r="AK86" s="88">
        <v>0</v>
      </c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v>0</v>
      </c>
      <c r="C87" s="22">
        <f t="shared" si="21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2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3"/>
        <v>0</v>
      </c>
      <c r="P87" s="24">
        <f t="shared" si="24"/>
        <v>0</v>
      </c>
      <c r="Q87" s="81">
        <f t="shared" si="25"/>
        <v>0</v>
      </c>
      <c r="S87" s="78">
        <f t="shared" si="16"/>
        <v>0</v>
      </c>
      <c r="T87" s="78">
        <f t="shared" si="17"/>
        <v>0</v>
      </c>
      <c r="U87" s="78">
        <f t="shared" si="18"/>
        <v>0</v>
      </c>
      <c r="V87" s="78">
        <f t="shared" si="19"/>
        <v>0</v>
      </c>
      <c r="W87" s="78">
        <f t="shared" si="20"/>
        <v>0</v>
      </c>
      <c r="Y87" s="186">
        <v>0</v>
      </c>
      <c r="Z87" s="187"/>
      <c r="AA87" s="94">
        <f t="shared" si="26"/>
        <v>0</v>
      </c>
      <c r="AB87" s="88">
        <v>0</v>
      </c>
      <c r="AC87" s="88">
        <v>0</v>
      </c>
      <c r="AD87" s="88">
        <v>0</v>
      </c>
      <c r="AE87" s="88">
        <v>0</v>
      </c>
      <c r="AF87" s="88">
        <v>0</v>
      </c>
      <c r="AG87" s="88">
        <v>0</v>
      </c>
      <c r="AH87" s="88">
        <v>0</v>
      </c>
      <c r="AI87" s="88">
        <v>0</v>
      </c>
      <c r="AJ87" s="88">
        <v>0</v>
      </c>
      <c r="AK87" s="88">
        <v>0</v>
      </c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v>0</v>
      </c>
      <c r="C88" s="22">
        <f t="shared" si="21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2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3"/>
        <v>0</v>
      </c>
      <c r="P88" s="24">
        <f t="shared" si="24"/>
        <v>0</v>
      </c>
      <c r="Q88" s="81">
        <f t="shared" si="25"/>
        <v>0</v>
      </c>
      <c r="S88" s="78">
        <f t="shared" si="16"/>
        <v>0</v>
      </c>
      <c r="T88" s="78">
        <f t="shared" si="17"/>
        <v>0</v>
      </c>
      <c r="U88" s="78">
        <f t="shared" si="18"/>
        <v>0</v>
      </c>
      <c r="V88" s="78">
        <f t="shared" si="19"/>
        <v>0</v>
      </c>
      <c r="W88" s="78">
        <f t="shared" si="20"/>
        <v>0</v>
      </c>
      <c r="Y88" s="186">
        <v>0</v>
      </c>
      <c r="Z88" s="187"/>
      <c r="AA88" s="94">
        <f t="shared" si="26"/>
        <v>0</v>
      </c>
      <c r="AB88" s="88">
        <v>0</v>
      </c>
      <c r="AC88" s="88">
        <v>0</v>
      </c>
      <c r="AD88" s="88">
        <v>0</v>
      </c>
      <c r="AE88" s="88">
        <v>0</v>
      </c>
      <c r="AF88" s="88">
        <v>0</v>
      </c>
      <c r="AG88" s="88">
        <v>0</v>
      </c>
      <c r="AH88" s="88">
        <v>0</v>
      </c>
      <c r="AI88" s="88">
        <v>0</v>
      </c>
      <c r="AJ88" s="88">
        <v>0</v>
      </c>
      <c r="AK88" s="88">
        <v>0</v>
      </c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v>0</v>
      </c>
      <c r="C89" s="22">
        <f t="shared" si="21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2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3"/>
        <v>0</v>
      </c>
      <c r="P89" s="24">
        <f t="shared" si="24"/>
        <v>0</v>
      </c>
      <c r="Q89" s="81">
        <f t="shared" si="25"/>
        <v>0</v>
      </c>
      <c r="S89" s="78">
        <f t="shared" si="16"/>
        <v>0</v>
      </c>
      <c r="T89" s="78">
        <f t="shared" si="17"/>
        <v>0</v>
      </c>
      <c r="U89" s="78">
        <f t="shared" si="18"/>
        <v>0</v>
      </c>
      <c r="V89" s="78">
        <f t="shared" si="19"/>
        <v>0</v>
      </c>
      <c r="W89" s="78">
        <f t="shared" si="20"/>
        <v>0</v>
      </c>
      <c r="Y89" s="186">
        <v>0</v>
      </c>
      <c r="Z89" s="187"/>
      <c r="AA89" s="94">
        <f t="shared" si="26"/>
        <v>0</v>
      </c>
      <c r="AB89" s="88">
        <v>0</v>
      </c>
      <c r="AC89" s="88">
        <v>0</v>
      </c>
      <c r="AD89" s="88">
        <v>0</v>
      </c>
      <c r="AE89" s="88">
        <v>0</v>
      </c>
      <c r="AF89" s="88">
        <v>0</v>
      </c>
      <c r="AG89" s="88">
        <v>0</v>
      </c>
      <c r="AH89" s="88">
        <v>0</v>
      </c>
      <c r="AI89" s="88">
        <v>0</v>
      </c>
      <c r="AJ89" s="88">
        <v>0</v>
      </c>
      <c r="AK89" s="88">
        <v>0</v>
      </c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v>0</v>
      </c>
      <c r="C90" s="22">
        <f t="shared" si="21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2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3"/>
        <v>0</v>
      </c>
      <c r="P90" s="24">
        <f t="shared" si="24"/>
        <v>0</v>
      </c>
      <c r="Q90" s="81">
        <f t="shared" si="25"/>
        <v>0</v>
      </c>
      <c r="S90" s="78">
        <f t="shared" si="16"/>
        <v>0</v>
      </c>
      <c r="T90" s="78">
        <f t="shared" si="17"/>
        <v>0</v>
      </c>
      <c r="U90" s="78">
        <f t="shared" si="18"/>
        <v>0</v>
      </c>
      <c r="V90" s="78">
        <f t="shared" si="19"/>
        <v>0</v>
      </c>
      <c r="W90" s="78">
        <f t="shared" si="20"/>
        <v>0</v>
      </c>
      <c r="Y90" s="186">
        <v>0</v>
      </c>
      <c r="Z90" s="187"/>
      <c r="AA90" s="94">
        <f t="shared" si="26"/>
        <v>0</v>
      </c>
      <c r="AB90" s="88">
        <v>0</v>
      </c>
      <c r="AC90" s="88">
        <v>0</v>
      </c>
      <c r="AD90" s="88">
        <v>0</v>
      </c>
      <c r="AE90" s="88">
        <v>0</v>
      </c>
      <c r="AF90" s="88">
        <v>0</v>
      </c>
      <c r="AG90" s="88">
        <v>0</v>
      </c>
      <c r="AH90" s="88">
        <v>0</v>
      </c>
      <c r="AI90" s="88">
        <v>0</v>
      </c>
      <c r="AJ90" s="88">
        <v>0</v>
      </c>
      <c r="AK90" s="88">
        <v>0</v>
      </c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v>0</v>
      </c>
      <c r="C91" s="22">
        <f t="shared" si="21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2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3"/>
        <v>0</v>
      </c>
      <c r="P91" s="24">
        <f t="shared" si="24"/>
        <v>0</v>
      </c>
      <c r="Q91" s="81">
        <f t="shared" si="25"/>
        <v>0</v>
      </c>
      <c r="S91" s="78">
        <f t="shared" si="16"/>
        <v>0</v>
      </c>
      <c r="T91" s="78">
        <f t="shared" si="17"/>
        <v>0</v>
      </c>
      <c r="U91" s="78">
        <f t="shared" si="18"/>
        <v>0</v>
      </c>
      <c r="V91" s="78">
        <f t="shared" si="19"/>
        <v>0</v>
      </c>
      <c r="W91" s="78">
        <f t="shared" si="20"/>
        <v>0</v>
      </c>
      <c r="Y91" s="186">
        <v>0</v>
      </c>
      <c r="Z91" s="187"/>
      <c r="AA91" s="94">
        <f t="shared" si="26"/>
        <v>0</v>
      </c>
      <c r="AB91" s="88">
        <v>0</v>
      </c>
      <c r="AC91" s="88">
        <v>0</v>
      </c>
      <c r="AD91" s="88">
        <v>0</v>
      </c>
      <c r="AE91" s="88">
        <v>0</v>
      </c>
      <c r="AF91" s="88">
        <v>0</v>
      </c>
      <c r="AG91" s="88">
        <v>0</v>
      </c>
      <c r="AH91" s="88">
        <v>0</v>
      </c>
      <c r="AI91" s="88">
        <v>0</v>
      </c>
      <c r="AJ91" s="88">
        <v>0</v>
      </c>
      <c r="AK91" s="88">
        <v>0</v>
      </c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v>0</v>
      </c>
      <c r="C92" s="22">
        <f t="shared" si="21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2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3"/>
        <v>0</v>
      </c>
      <c r="P92" s="24">
        <f t="shared" si="24"/>
        <v>0</v>
      </c>
      <c r="Q92" s="81">
        <f t="shared" si="25"/>
        <v>0</v>
      </c>
      <c r="S92" s="78">
        <f t="shared" si="16"/>
        <v>0</v>
      </c>
      <c r="T92" s="78">
        <f t="shared" si="17"/>
        <v>0</v>
      </c>
      <c r="U92" s="78">
        <f t="shared" si="18"/>
        <v>0</v>
      </c>
      <c r="V92" s="78">
        <f t="shared" si="19"/>
        <v>0</v>
      </c>
      <c r="W92" s="78">
        <f t="shared" si="20"/>
        <v>0</v>
      </c>
      <c r="Y92" s="186">
        <v>0</v>
      </c>
      <c r="Z92" s="187"/>
      <c r="AA92" s="94">
        <f t="shared" si="26"/>
        <v>0</v>
      </c>
      <c r="AB92" s="88">
        <v>0</v>
      </c>
      <c r="AC92" s="88">
        <v>0</v>
      </c>
      <c r="AD92" s="88">
        <v>0</v>
      </c>
      <c r="AE92" s="88">
        <v>0</v>
      </c>
      <c r="AF92" s="88">
        <v>0</v>
      </c>
      <c r="AG92" s="88">
        <v>0</v>
      </c>
      <c r="AH92" s="88">
        <v>0</v>
      </c>
      <c r="AI92" s="88">
        <v>0</v>
      </c>
      <c r="AJ92" s="88">
        <v>0</v>
      </c>
      <c r="AK92" s="88">
        <v>0</v>
      </c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v>0</v>
      </c>
      <c r="C93" s="22">
        <f t="shared" si="21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2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3"/>
        <v>0</v>
      </c>
      <c r="P93" s="24">
        <f t="shared" si="24"/>
        <v>0</v>
      </c>
      <c r="Q93" s="81">
        <f t="shared" si="25"/>
        <v>0</v>
      </c>
      <c r="S93" s="78">
        <f t="shared" si="16"/>
        <v>0</v>
      </c>
      <c r="T93" s="78">
        <f t="shared" si="17"/>
        <v>0</v>
      </c>
      <c r="U93" s="78">
        <f t="shared" si="18"/>
        <v>0</v>
      </c>
      <c r="V93" s="78">
        <f t="shared" si="19"/>
        <v>0</v>
      </c>
      <c r="W93" s="78">
        <f t="shared" si="20"/>
        <v>0</v>
      </c>
      <c r="Y93" s="186">
        <v>0</v>
      </c>
      <c r="Z93" s="187"/>
      <c r="AA93" s="94">
        <f t="shared" si="26"/>
        <v>0</v>
      </c>
      <c r="AB93" s="88">
        <v>0</v>
      </c>
      <c r="AC93" s="88">
        <v>0</v>
      </c>
      <c r="AD93" s="88">
        <v>0</v>
      </c>
      <c r="AE93" s="88">
        <v>0</v>
      </c>
      <c r="AF93" s="88">
        <v>0</v>
      </c>
      <c r="AG93" s="88">
        <v>0</v>
      </c>
      <c r="AH93" s="88">
        <v>0</v>
      </c>
      <c r="AI93" s="88">
        <v>0</v>
      </c>
      <c r="AJ93" s="88">
        <v>0</v>
      </c>
      <c r="AK93" s="88">
        <v>0</v>
      </c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v>0</v>
      </c>
      <c r="C94" s="22">
        <f t="shared" si="21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2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3"/>
        <v>0</v>
      </c>
      <c r="P94" s="24">
        <f t="shared" si="24"/>
        <v>0</v>
      </c>
      <c r="Q94" s="81">
        <f t="shared" si="25"/>
        <v>0</v>
      </c>
      <c r="S94" s="78">
        <f t="shared" si="16"/>
        <v>0</v>
      </c>
      <c r="T94" s="78">
        <f t="shared" si="17"/>
        <v>0</v>
      </c>
      <c r="U94" s="78">
        <f t="shared" si="18"/>
        <v>0</v>
      </c>
      <c r="V94" s="78">
        <f t="shared" si="19"/>
        <v>0</v>
      </c>
      <c r="W94" s="78">
        <f t="shared" si="20"/>
        <v>0</v>
      </c>
      <c r="Y94" s="186">
        <v>0</v>
      </c>
      <c r="Z94" s="187"/>
      <c r="AA94" s="94">
        <f t="shared" si="26"/>
        <v>0</v>
      </c>
      <c r="AB94" s="88">
        <v>0</v>
      </c>
      <c r="AC94" s="88">
        <v>0</v>
      </c>
      <c r="AD94" s="88">
        <v>0</v>
      </c>
      <c r="AE94" s="88">
        <v>0</v>
      </c>
      <c r="AF94" s="88">
        <v>0</v>
      </c>
      <c r="AG94" s="88">
        <v>0</v>
      </c>
      <c r="AH94" s="88">
        <v>0</v>
      </c>
      <c r="AI94" s="88">
        <v>0</v>
      </c>
      <c r="AJ94" s="88">
        <v>0</v>
      </c>
      <c r="AK94" s="88">
        <v>0</v>
      </c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v>0</v>
      </c>
      <c r="C95" s="22">
        <f t="shared" si="21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2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3"/>
        <v>0</v>
      </c>
      <c r="P95" s="24">
        <f t="shared" si="24"/>
        <v>0</v>
      </c>
      <c r="Q95" s="81">
        <f t="shared" si="25"/>
        <v>0</v>
      </c>
      <c r="S95" s="78">
        <f t="shared" si="16"/>
        <v>0</v>
      </c>
      <c r="T95" s="78">
        <f t="shared" si="17"/>
        <v>0</v>
      </c>
      <c r="U95" s="78">
        <f t="shared" si="18"/>
        <v>0</v>
      </c>
      <c r="V95" s="78">
        <f t="shared" si="19"/>
        <v>0</v>
      </c>
      <c r="W95" s="78">
        <f t="shared" si="20"/>
        <v>0</v>
      </c>
      <c r="Y95" s="186">
        <v>0</v>
      </c>
      <c r="Z95" s="187"/>
      <c r="AA95" s="94">
        <f t="shared" si="26"/>
        <v>0</v>
      </c>
      <c r="AB95" s="88">
        <v>0</v>
      </c>
      <c r="AC95" s="88">
        <v>0</v>
      </c>
      <c r="AD95" s="88">
        <v>0</v>
      </c>
      <c r="AE95" s="88">
        <v>0</v>
      </c>
      <c r="AF95" s="88">
        <v>0</v>
      </c>
      <c r="AG95" s="88">
        <v>0</v>
      </c>
      <c r="AH95" s="88">
        <v>0</v>
      </c>
      <c r="AI95" s="88">
        <v>0</v>
      </c>
      <c r="AJ95" s="88">
        <v>0</v>
      </c>
      <c r="AK95" s="88">
        <v>0</v>
      </c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v>0</v>
      </c>
      <c r="C96" s="22">
        <f t="shared" si="21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2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3"/>
        <v>0</v>
      </c>
      <c r="P96" s="24">
        <f t="shared" si="24"/>
        <v>0</v>
      </c>
      <c r="Q96" s="81">
        <f t="shared" si="25"/>
        <v>0</v>
      </c>
      <c r="S96" s="78">
        <f t="shared" si="16"/>
        <v>0</v>
      </c>
      <c r="T96" s="78">
        <f t="shared" si="17"/>
        <v>0</v>
      </c>
      <c r="U96" s="78">
        <f t="shared" si="18"/>
        <v>0</v>
      </c>
      <c r="V96" s="78">
        <f t="shared" si="19"/>
        <v>0</v>
      </c>
      <c r="W96" s="78">
        <f t="shared" si="20"/>
        <v>0</v>
      </c>
      <c r="Y96" s="186">
        <v>0</v>
      </c>
      <c r="Z96" s="187"/>
      <c r="AA96" s="94">
        <f t="shared" si="26"/>
        <v>0</v>
      </c>
      <c r="AB96" s="88">
        <v>0</v>
      </c>
      <c r="AC96" s="88">
        <v>0</v>
      </c>
      <c r="AD96" s="88">
        <v>0</v>
      </c>
      <c r="AE96" s="88">
        <v>0</v>
      </c>
      <c r="AF96" s="88">
        <v>0</v>
      </c>
      <c r="AG96" s="88">
        <v>0</v>
      </c>
      <c r="AH96" s="88">
        <v>0</v>
      </c>
      <c r="AI96" s="88">
        <v>0</v>
      </c>
      <c r="AJ96" s="88">
        <v>0</v>
      </c>
      <c r="AK96" s="88">
        <v>0</v>
      </c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v>0</v>
      </c>
      <c r="C97" s="22">
        <f t="shared" si="21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2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3"/>
        <v>0</v>
      </c>
      <c r="P97" s="24">
        <f t="shared" si="24"/>
        <v>0</v>
      </c>
      <c r="Q97" s="81">
        <f t="shared" si="25"/>
        <v>0</v>
      </c>
      <c r="S97" s="78">
        <f t="shared" si="16"/>
        <v>0</v>
      </c>
      <c r="T97" s="78">
        <f t="shared" si="17"/>
        <v>0</v>
      </c>
      <c r="U97" s="78">
        <f t="shared" si="18"/>
        <v>0</v>
      </c>
      <c r="V97" s="78">
        <f t="shared" si="19"/>
        <v>0</v>
      </c>
      <c r="W97" s="78">
        <f t="shared" si="20"/>
        <v>0</v>
      </c>
      <c r="Y97" s="186">
        <v>0</v>
      </c>
      <c r="Z97" s="187"/>
      <c r="AA97" s="94">
        <f t="shared" si="26"/>
        <v>0</v>
      </c>
      <c r="AB97" s="88">
        <v>0</v>
      </c>
      <c r="AC97" s="88">
        <v>0</v>
      </c>
      <c r="AD97" s="88">
        <v>0</v>
      </c>
      <c r="AE97" s="88">
        <v>0</v>
      </c>
      <c r="AF97" s="88">
        <v>0</v>
      </c>
      <c r="AG97" s="88">
        <v>0</v>
      </c>
      <c r="AH97" s="88">
        <v>0</v>
      </c>
      <c r="AI97" s="88">
        <v>0</v>
      </c>
      <c r="AJ97" s="88">
        <v>0</v>
      </c>
      <c r="AK97" s="88">
        <v>0</v>
      </c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v>0</v>
      </c>
      <c r="C98" s="22">
        <f t="shared" si="21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2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3"/>
        <v>0</v>
      </c>
      <c r="P98" s="24">
        <f t="shared" si="24"/>
        <v>0</v>
      </c>
      <c r="Q98" s="81">
        <f t="shared" si="25"/>
        <v>0</v>
      </c>
      <c r="S98" s="78">
        <f t="shared" si="16"/>
        <v>0</v>
      </c>
      <c r="T98" s="78">
        <f t="shared" si="17"/>
        <v>0</v>
      </c>
      <c r="U98" s="78">
        <f t="shared" si="18"/>
        <v>0</v>
      </c>
      <c r="V98" s="78">
        <f t="shared" si="19"/>
        <v>0</v>
      </c>
      <c r="W98" s="78">
        <f t="shared" si="20"/>
        <v>0</v>
      </c>
      <c r="Y98" s="186">
        <v>0</v>
      </c>
      <c r="Z98" s="187"/>
      <c r="AA98" s="94">
        <f t="shared" si="26"/>
        <v>0</v>
      </c>
      <c r="AB98" s="88">
        <v>0</v>
      </c>
      <c r="AC98" s="88">
        <v>0</v>
      </c>
      <c r="AD98" s="88">
        <v>0</v>
      </c>
      <c r="AE98" s="88">
        <v>0</v>
      </c>
      <c r="AF98" s="88">
        <v>0</v>
      </c>
      <c r="AG98" s="88">
        <v>0</v>
      </c>
      <c r="AH98" s="88">
        <v>0</v>
      </c>
      <c r="AI98" s="88">
        <v>0</v>
      </c>
      <c r="AJ98" s="88">
        <v>0</v>
      </c>
      <c r="AK98" s="88">
        <v>0</v>
      </c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7">SUM(B3:B98)/4000</f>
        <v>0</v>
      </c>
      <c r="C99" s="22">
        <f t="shared" si="27"/>
        <v>0</v>
      </c>
      <c r="D99" s="22">
        <f t="shared" si="27"/>
        <v>0</v>
      </c>
      <c r="E99" s="22">
        <f t="shared" si="27"/>
        <v>0</v>
      </c>
      <c r="F99" s="22">
        <f t="shared" si="27"/>
        <v>0</v>
      </c>
      <c r="G99" s="22">
        <f t="shared" si="27"/>
        <v>0</v>
      </c>
      <c r="H99" s="22">
        <f t="shared" si="27"/>
        <v>0</v>
      </c>
      <c r="I99" s="22">
        <f t="shared" si="27"/>
        <v>0</v>
      </c>
      <c r="J99" s="23">
        <f t="shared" si="27"/>
        <v>0</v>
      </c>
      <c r="K99" s="24">
        <f t="shared" si="27"/>
        <v>0</v>
      </c>
      <c r="L99" s="24">
        <f t="shared" si="27"/>
        <v>0</v>
      </c>
      <c r="M99" s="24">
        <f t="shared" si="27"/>
        <v>0</v>
      </c>
      <c r="N99" s="24">
        <f t="shared" si="27"/>
        <v>0</v>
      </c>
      <c r="O99" s="25">
        <f t="shared" si="27"/>
        <v>0</v>
      </c>
      <c r="P99" s="25">
        <f t="shared" si="27"/>
        <v>0</v>
      </c>
      <c r="Q99" s="85">
        <f t="shared" si="27"/>
        <v>0</v>
      </c>
      <c r="S99" s="78">
        <f>SUM(S3:S98)/4000</f>
        <v>0</v>
      </c>
      <c r="T99" s="78">
        <f t="shared" ref="T99:W99" si="28">SUM(T3:T98)/4000</f>
        <v>0</v>
      </c>
      <c r="U99" s="78">
        <f t="shared" si="28"/>
        <v>0</v>
      </c>
      <c r="V99" s="78">
        <f t="shared" si="28"/>
        <v>0</v>
      </c>
      <c r="W99" s="78">
        <f t="shared" si="28"/>
        <v>0</v>
      </c>
      <c r="Y99" s="187">
        <f t="shared" ref="Y99:Z99" si="29">SUM(Y3:Y98)/4000</f>
        <v>0</v>
      </c>
      <c r="Z99" s="187">
        <f t="shared" si="29"/>
        <v>0</v>
      </c>
      <c r="AA99" s="94">
        <f>SUM(Z3:Z98)/4000</f>
        <v>0</v>
      </c>
      <c r="AB99" s="89">
        <f t="shared" ref="AB99:AO99" si="30">SUM(AB3:AB98)/4000</f>
        <v>0</v>
      </c>
      <c r="AC99" s="89">
        <f t="shared" si="30"/>
        <v>0</v>
      </c>
      <c r="AD99" s="89">
        <f t="shared" si="30"/>
        <v>0</v>
      </c>
      <c r="AE99" s="89">
        <f t="shared" si="30"/>
        <v>0</v>
      </c>
      <c r="AF99" s="89">
        <f t="shared" si="30"/>
        <v>0</v>
      </c>
      <c r="AG99" s="89">
        <f t="shared" si="30"/>
        <v>0</v>
      </c>
      <c r="AH99" s="89">
        <f t="shared" si="30"/>
        <v>0</v>
      </c>
      <c r="AI99" s="89">
        <f t="shared" si="30"/>
        <v>0</v>
      </c>
      <c r="AJ99" s="89">
        <f t="shared" si="30"/>
        <v>0</v>
      </c>
      <c r="AK99" s="89">
        <f t="shared" si="30"/>
        <v>0</v>
      </c>
      <c r="AL99" s="89">
        <f t="shared" si="30"/>
        <v>0</v>
      </c>
      <c r="AM99" s="89">
        <f t="shared" si="30"/>
        <v>0</v>
      </c>
      <c r="AN99" s="89">
        <f t="shared" si="30"/>
        <v>0</v>
      </c>
      <c r="AO99" s="89">
        <f t="shared" si="30"/>
        <v>0</v>
      </c>
      <c r="AP99" s="89">
        <f t="shared" ref="AP99:BC99" si="31">SUM(AP3:AP98)/4000</f>
        <v>0</v>
      </c>
      <c r="AQ99" s="89">
        <f t="shared" si="31"/>
        <v>0</v>
      </c>
      <c r="AR99" s="89">
        <f t="shared" si="31"/>
        <v>0</v>
      </c>
      <c r="AS99" s="89">
        <f t="shared" si="31"/>
        <v>0</v>
      </c>
      <c r="AT99" s="89">
        <f t="shared" si="31"/>
        <v>0</v>
      </c>
      <c r="AU99" s="89">
        <f t="shared" si="31"/>
        <v>0</v>
      </c>
      <c r="AV99" s="89">
        <f t="shared" si="31"/>
        <v>0</v>
      </c>
      <c r="AW99" s="89">
        <f t="shared" si="31"/>
        <v>0</v>
      </c>
      <c r="AX99" s="89">
        <f t="shared" si="31"/>
        <v>0</v>
      </c>
      <c r="AY99" s="89">
        <f t="shared" si="31"/>
        <v>0</v>
      </c>
      <c r="AZ99" s="89">
        <f t="shared" si="31"/>
        <v>0</v>
      </c>
      <c r="BA99" s="89">
        <f t="shared" si="31"/>
        <v>0</v>
      </c>
      <c r="BB99" s="89">
        <f t="shared" si="31"/>
        <v>0</v>
      </c>
      <c r="BC99" s="89">
        <f t="shared" si="31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2">SUM(AC102:AC106)</f>
        <v>0</v>
      </c>
      <c r="AD101" s="96">
        <f t="shared" si="32"/>
        <v>0</v>
      </c>
      <c r="AE101" s="96">
        <f t="shared" si="32"/>
        <v>0</v>
      </c>
      <c r="AF101" s="96">
        <f t="shared" si="32"/>
        <v>0</v>
      </c>
      <c r="AG101" s="96">
        <f t="shared" si="32"/>
        <v>0</v>
      </c>
      <c r="AH101" s="96">
        <f t="shared" ref="AH101" si="33">SUM(AH102:AH106)</f>
        <v>0</v>
      </c>
      <c r="AI101" s="96">
        <f t="shared" ref="AI101" si="34">SUM(AI102:AI106)</f>
        <v>0</v>
      </c>
      <c r="AJ101" s="96">
        <f t="shared" ref="AJ101" si="35">SUM(AJ102:AJ106)</f>
        <v>0</v>
      </c>
      <c r="AK101" s="96">
        <f t="shared" ref="AK101" si="36">SUM(AK102:AK106)</f>
        <v>0</v>
      </c>
      <c r="AL101" s="96">
        <f t="shared" ref="AL101" si="37">SUM(AL102:AL106)</f>
        <v>0</v>
      </c>
      <c r="AM101" s="96">
        <f t="shared" ref="AM101" si="38">SUM(AM102:AM106)</f>
        <v>0</v>
      </c>
      <c r="AN101" s="96">
        <f t="shared" ref="AN101:BB101" si="39">SUM(AN102:AN106)</f>
        <v>0</v>
      </c>
      <c r="AO101" s="96">
        <f t="shared" ref="AO101:BC101" si="40">SUM(AO102:AO106)</f>
        <v>0</v>
      </c>
      <c r="AP101" s="96">
        <f t="shared" si="39"/>
        <v>0</v>
      </c>
      <c r="AQ101" s="96">
        <f t="shared" si="40"/>
        <v>0</v>
      </c>
      <c r="AR101" s="96">
        <f t="shared" si="39"/>
        <v>0</v>
      </c>
      <c r="AS101" s="96">
        <f t="shared" si="40"/>
        <v>0</v>
      </c>
      <c r="AT101" s="96">
        <f t="shared" si="39"/>
        <v>0</v>
      </c>
      <c r="AU101" s="96">
        <f t="shared" si="40"/>
        <v>0</v>
      </c>
      <c r="AV101" s="96">
        <f t="shared" si="39"/>
        <v>0</v>
      </c>
      <c r="AW101" s="96">
        <f t="shared" si="40"/>
        <v>0</v>
      </c>
      <c r="AX101" s="96">
        <f t="shared" si="39"/>
        <v>0</v>
      </c>
      <c r="AY101" s="96">
        <f t="shared" si="40"/>
        <v>0</v>
      </c>
      <c r="AZ101" s="96">
        <f t="shared" si="39"/>
        <v>0</v>
      </c>
      <c r="BA101" s="96">
        <f t="shared" si="40"/>
        <v>0</v>
      </c>
      <c r="BB101" s="96">
        <f t="shared" si="39"/>
        <v>0</v>
      </c>
      <c r="BC101" s="96">
        <f t="shared" si="40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1">IF(AC$2=$AA$102,1,0)</f>
        <v>0</v>
      </c>
      <c r="AD102" s="95">
        <f t="shared" si="41"/>
        <v>0</v>
      </c>
      <c r="AE102" s="95">
        <f t="shared" si="41"/>
        <v>0</v>
      </c>
      <c r="AF102" s="95">
        <f t="shared" si="41"/>
        <v>0</v>
      </c>
      <c r="AG102" s="95">
        <f t="shared" si="41"/>
        <v>0</v>
      </c>
      <c r="AH102" s="95">
        <f t="shared" si="41"/>
        <v>0</v>
      </c>
      <c r="AI102" s="95">
        <f t="shared" si="41"/>
        <v>0</v>
      </c>
      <c r="AJ102" s="95">
        <f t="shared" si="41"/>
        <v>0</v>
      </c>
      <c r="AK102" s="95">
        <f t="shared" si="41"/>
        <v>0</v>
      </c>
      <c r="AL102" s="95">
        <f t="shared" si="41"/>
        <v>0</v>
      </c>
      <c r="AM102" s="95">
        <f t="shared" si="41"/>
        <v>0</v>
      </c>
      <c r="AN102" s="95">
        <f t="shared" si="41"/>
        <v>0</v>
      </c>
      <c r="AO102" s="95">
        <f t="shared" si="41"/>
        <v>0</v>
      </c>
      <c r="AP102" s="95">
        <f t="shared" si="41"/>
        <v>0</v>
      </c>
      <c r="AQ102" s="95">
        <f t="shared" si="41"/>
        <v>0</v>
      </c>
      <c r="AR102" s="95">
        <f t="shared" si="41"/>
        <v>0</v>
      </c>
      <c r="AS102" s="95">
        <f t="shared" si="41"/>
        <v>0</v>
      </c>
      <c r="AT102" s="95">
        <f t="shared" si="41"/>
        <v>0</v>
      </c>
      <c r="AU102" s="95">
        <f t="shared" si="41"/>
        <v>0</v>
      </c>
      <c r="AV102" s="95">
        <f t="shared" si="41"/>
        <v>0</v>
      </c>
      <c r="AW102" s="95">
        <f t="shared" si="41"/>
        <v>0</v>
      </c>
      <c r="AX102" s="95">
        <f t="shared" si="41"/>
        <v>0</v>
      </c>
      <c r="AY102" s="95">
        <f t="shared" si="41"/>
        <v>0</v>
      </c>
      <c r="AZ102" s="95">
        <f t="shared" si="41"/>
        <v>0</v>
      </c>
      <c r="BA102" s="95">
        <f t="shared" si="41"/>
        <v>0</v>
      </c>
      <c r="BB102" s="95">
        <f t="shared" si="41"/>
        <v>0</v>
      </c>
      <c r="BC102" s="95">
        <f t="shared" si="41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2">IF(AC$2=$AA$103,1,0)</f>
        <v>0</v>
      </c>
      <c r="AD103" s="88">
        <f t="shared" si="42"/>
        <v>0</v>
      </c>
      <c r="AE103" s="88">
        <f t="shared" si="42"/>
        <v>0</v>
      </c>
      <c r="AF103" s="88">
        <f t="shared" si="42"/>
        <v>0</v>
      </c>
      <c r="AG103" s="88">
        <f t="shared" si="42"/>
        <v>0</v>
      </c>
      <c r="AH103" s="88">
        <f t="shared" si="42"/>
        <v>0</v>
      </c>
      <c r="AI103" s="88">
        <f t="shared" si="42"/>
        <v>0</v>
      </c>
      <c r="AJ103" s="88">
        <f t="shared" si="42"/>
        <v>0</v>
      </c>
      <c r="AK103" s="88">
        <f t="shared" si="42"/>
        <v>0</v>
      </c>
      <c r="AL103" s="88">
        <f t="shared" si="42"/>
        <v>0</v>
      </c>
      <c r="AM103" s="88">
        <f t="shared" si="42"/>
        <v>0</v>
      </c>
      <c r="AN103" s="88">
        <f t="shared" si="42"/>
        <v>0</v>
      </c>
      <c r="AO103" s="88">
        <f t="shared" si="42"/>
        <v>0</v>
      </c>
      <c r="AP103" s="88">
        <f t="shared" si="42"/>
        <v>0</v>
      </c>
      <c r="AQ103" s="88">
        <f t="shared" si="42"/>
        <v>0</v>
      </c>
      <c r="AR103" s="88">
        <f t="shared" si="42"/>
        <v>0</v>
      </c>
      <c r="AS103" s="88">
        <f t="shared" si="42"/>
        <v>0</v>
      </c>
      <c r="AT103" s="88">
        <f t="shared" si="42"/>
        <v>0</v>
      </c>
      <c r="AU103" s="88">
        <f t="shared" si="42"/>
        <v>0</v>
      </c>
      <c r="AV103" s="88">
        <f t="shared" si="42"/>
        <v>0</v>
      </c>
      <c r="AW103" s="88">
        <f t="shared" si="42"/>
        <v>0</v>
      </c>
      <c r="AX103" s="88">
        <f t="shared" si="42"/>
        <v>0</v>
      </c>
      <c r="AY103" s="88">
        <f t="shared" si="42"/>
        <v>0</v>
      </c>
      <c r="AZ103" s="88">
        <f t="shared" si="42"/>
        <v>0</v>
      </c>
      <c r="BA103" s="88">
        <f t="shared" si="42"/>
        <v>0</v>
      </c>
      <c r="BB103" s="88">
        <f t="shared" si="42"/>
        <v>0</v>
      </c>
      <c r="BC103" s="88">
        <f t="shared" si="42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3">IF(AC$2=$AA$104,1,0)</f>
        <v>0</v>
      </c>
      <c r="AD104" s="88">
        <f t="shared" si="43"/>
        <v>0</v>
      </c>
      <c r="AE104" s="88">
        <f t="shared" si="43"/>
        <v>0</v>
      </c>
      <c r="AF104" s="88">
        <f t="shared" si="43"/>
        <v>0</v>
      </c>
      <c r="AG104" s="88">
        <f t="shared" si="43"/>
        <v>0</v>
      </c>
      <c r="AH104" s="88">
        <f t="shared" si="43"/>
        <v>0</v>
      </c>
      <c r="AI104" s="88">
        <f t="shared" si="43"/>
        <v>0</v>
      </c>
      <c r="AJ104" s="88">
        <f t="shared" si="43"/>
        <v>0</v>
      </c>
      <c r="AK104" s="88">
        <f t="shared" si="43"/>
        <v>0</v>
      </c>
      <c r="AL104" s="88">
        <f t="shared" si="43"/>
        <v>0</v>
      </c>
      <c r="AM104" s="88">
        <f t="shared" si="43"/>
        <v>0</v>
      </c>
      <c r="AN104" s="88">
        <f t="shared" si="43"/>
        <v>0</v>
      </c>
      <c r="AO104" s="88">
        <f t="shared" si="43"/>
        <v>0</v>
      </c>
      <c r="AP104" s="88">
        <f t="shared" si="43"/>
        <v>0</v>
      </c>
      <c r="AQ104" s="88">
        <f t="shared" si="43"/>
        <v>0</v>
      </c>
      <c r="AR104" s="88">
        <f t="shared" si="43"/>
        <v>0</v>
      </c>
      <c r="AS104" s="88">
        <f t="shared" si="43"/>
        <v>0</v>
      </c>
      <c r="AT104" s="88">
        <f t="shared" si="43"/>
        <v>0</v>
      </c>
      <c r="AU104" s="88">
        <f t="shared" si="43"/>
        <v>0</v>
      </c>
      <c r="AV104" s="88">
        <f t="shared" si="43"/>
        <v>0</v>
      </c>
      <c r="AW104" s="88">
        <f t="shared" si="43"/>
        <v>0</v>
      </c>
      <c r="AX104" s="88">
        <f t="shared" si="43"/>
        <v>0</v>
      </c>
      <c r="AY104" s="88">
        <f t="shared" si="43"/>
        <v>0</v>
      </c>
      <c r="AZ104" s="88">
        <f t="shared" si="43"/>
        <v>0</v>
      </c>
      <c r="BA104" s="88">
        <f t="shared" si="43"/>
        <v>0</v>
      </c>
      <c r="BB104" s="88">
        <f t="shared" si="43"/>
        <v>0</v>
      </c>
      <c r="BC104" s="88">
        <f t="shared" si="43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4">IF(AC$2=$AA$105,1,0)</f>
        <v>0</v>
      </c>
      <c r="AD105" s="88">
        <f t="shared" si="44"/>
        <v>0</v>
      </c>
      <c r="AE105" s="88">
        <f t="shared" si="44"/>
        <v>0</v>
      </c>
      <c r="AF105" s="88">
        <f t="shared" si="44"/>
        <v>0</v>
      </c>
      <c r="AG105" s="88">
        <f t="shared" si="44"/>
        <v>0</v>
      </c>
      <c r="AH105" s="88">
        <f t="shared" si="44"/>
        <v>0</v>
      </c>
      <c r="AI105" s="88">
        <f t="shared" si="44"/>
        <v>0</v>
      </c>
      <c r="AJ105" s="88">
        <f t="shared" si="44"/>
        <v>0</v>
      </c>
      <c r="AK105" s="88">
        <f t="shared" si="44"/>
        <v>0</v>
      </c>
      <c r="AL105" s="88">
        <f t="shared" si="44"/>
        <v>0</v>
      </c>
      <c r="AM105" s="88">
        <f t="shared" si="44"/>
        <v>0</v>
      </c>
      <c r="AN105" s="88">
        <f t="shared" si="44"/>
        <v>0</v>
      </c>
      <c r="AO105" s="88">
        <f t="shared" si="44"/>
        <v>0</v>
      </c>
      <c r="AP105" s="88">
        <f t="shared" si="44"/>
        <v>0</v>
      </c>
      <c r="AQ105" s="88">
        <f t="shared" si="44"/>
        <v>0</v>
      </c>
      <c r="AR105" s="88">
        <f t="shared" si="44"/>
        <v>0</v>
      </c>
      <c r="AS105" s="88">
        <f t="shared" si="44"/>
        <v>0</v>
      </c>
      <c r="AT105" s="88">
        <f t="shared" si="44"/>
        <v>0</v>
      </c>
      <c r="AU105" s="88">
        <f t="shared" si="44"/>
        <v>0</v>
      </c>
      <c r="AV105" s="88">
        <f t="shared" si="44"/>
        <v>0</v>
      </c>
      <c r="AW105" s="88">
        <f t="shared" si="44"/>
        <v>0</v>
      </c>
      <c r="AX105" s="88">
        <f t="shared" si="44"/>
        <v>0</v>
      </c>
      <c r="AY105" s="88">
        <f t="shared" si="44"/>
        <v>0</v>
      </c>
      <c r="AZ105" s="88">
        <f t="shared" si="44"/>
        <v>0</v>
      </c>
      <c r="BA105" s="88">
        <f t="shared" si="44"/>
        <v>0</v>
      </c>
      <c r="BB105" s="88">
        <f t="shared" si="44"/>
        <v>0</v>
      </c>
      <c r="BC105" s="88">
        <f t="shared" si="44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5">IF(OR(AC$2=$AA$106,AC$2=$Z$106),1,0)</f>
        <v>0</v>
      </c>
      <c r="AD106" s="88">
        <f t="shared" si="45"/>
        <v>0</v>
      </c>
      <c r="AE106" s="88">
        <f t="shared" si="45"/>
        <v>0</v>
      </c>
      <c r="AF106" s="88">
        <f t="shared" si="45"/>
        <v>0</v>
      </c>
      <c r="AG106" s="88">
        <f t="shared" si="45"/>
        <v>0</v>
      </c>
      <c r="AH106" s="88">
        <f t="shared" si="45"/>
        <v>0</v>
      </c>
      <c r="AI106" s="88">
        <f t="shared" si="45"/>
        <v>0</v>
      </c>
      <c r="AJ106" s="88">
        <f t="shared" si="45"/>
        <v>0</v>
      </c>
      <c r="AK106" s="88">
        <f t="shared" si="45"/>
        <v>0</v>
      </c>
      <c r="AL106" s="88">
        <f t="shared" si="45"/>
        <v>0</v>
      </c>
      <c r="AM106" s="88">
        <f t="shared" si="45"/>
        <v>0</v>
      </c>
      <c r="AN106" s="88">
        <f t="shared" si="45"/>
        <v>0</v>
      </c>
      <c r="AO106" s="88">
        <f t="shared" si="45"/>
        <v>0</v>
      </c>
      <c r="AP106" s="88">
        <f t="shared" si="45"/>
        <v>0</v>
      </c>
      <c r="AQ106" s="88">
        <f t="shared" si="45"/>
        <v>0</v>
      </c>
      <c r="AR106" s="88">
        <f t="shared" si="45"/>
        <v>0</v>
      </c>
      <c r="AS106" s="88">
        <f t="shared" si="45"/>
        <v>0</v>
      </c>
      <c r="AT106" s="88">
        <f t="shared" si="45"/>
        <v>0</v>
      </c>
      <c r="AU106" s="88">
        <f t="shared" si="45"/>
        <v>0</v>
      </c>
      <c r="AV106" s="88">
        <f t="shared" si="45"/>
        <v>0</v>
      </c>
      <c r="AW106" s="88">
        <f t="shared" si="45"/>
        <v>0</v>
      </c>
      <c r="AX106" s="88">
        <f t="shared" si="45"/>
        <v>0</v>
      </c>
      <c r="AY106" s="88">
        <f t="shared" si="45"/>
        <v>0</v>
      </c>
      <c r="AZ106" s="88">
        <f t="shared" si="45"/>
        <v>0</v>
      </c>
      <c r="BA106" s="88">
        <f t="shared" si="45"/>
        <v>0</v>
      </c>
      <c r="BB106" s="88">
        <f t="shared" si="45"/>
        <v>0</v>
      </c>
      <c r="BC106" s="88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44952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19.007999999999999</v>
      </c>
      <c r="C3" s="22">
        <f>B3</f>
        <v>19.007999999999999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v>7.9472447999999982</v>
      </c>
      <c r="K3" s="23">
        <v>4.5429119999999985</v>
      </c>
      <c r="L3" s="23">
        <v>0</v>
      </c>
      <c r="M3" s="23">
        <v>0.96750719999999968</v>
      </c>
      <c r="N3" s="23">
        <v>5.5503359999999988</v>
      </c>
      <c r="O3" s="23">
        <f t="shared" ref="O3" si="0">$C3*I3/$I3</f>
        <v>19.007999999999999</v>
      </c>
      <c r="P3" s="24"/>
      <c r="Q3" s="81">
        <f>O3+P3</f>
        <v>19.007999999999999</v>
      </c>
      <c r="S3" s="78">
        <f t="shared" ref="S3:S66" si="1">J3</f>
        <v>7.9472447999999982</v>
      </c>
      <c r="T3" s="78">
        <f t="shared" ref="T3:T66" si="2">K3</f>
        <v>4.5429119999999985</v>
      </c>
      <c r="U3" s="78">
        <f t="shared" ref="U3:U66" si="3">L3</f>
        <v>0</v>
      </c>
      <c r="V3" s="78">
        <f t="shared" ref="V3:V66" si="4">M3</f>
        <v>0.96750719999999968</v>
      </c>
      <c r="W3" s="78">
        <f t="shared" ref="W3:W66" si="5">N3</f>
        <v>5.5503359999999988</v>
      </c>
    </row>
    <row r="4" spans="1:23">
      <c r="A4" s="8" t="s">
        <v>46</v>
      </c>
      <c r="B4" s="22">
        <v>19.143999999999998</v>
      </c>
      <c r="C4" s="22">
        <f t="shared" ref="C4:C67" si="6">B4</f>
        <v>19.143999999999998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v>8.0041063999999977</v>
      </c>
      <c r="K4" s="23">
        <v>4.5754159999999988</v>
      </c>
      <c r="L4" s="23">
        <v>0</v>
      </c>
      <c r="M4" s="23">
        <v>0.97442959999999967</v>
      </c>
      <c r="N4" s="23">
        <v>5.5900479999999986</v>
      </c>
      <c r="O4" s="23">
        <f t="shared" ref="O4:O67" si="8">$C4*I4/$I4</f>
        <v>19.143999999999998</v>
      </c>
      <c r="P4" s="24"/>
      <c r="Q4" s="81">
        <f t="shared" ref="Q4:Q67" si="9">O4+P4</f>
        <v>19.143999999999998</v>
      </c>
      <c r="S4" s="78">
        <f t="shared" si="1"/>
        <v>8.0041063999999977</v>
      </c>
      <c r="T4" s="78">
        <f t="shared" si="2"/>
        <v>4.5754159999999988</v>
      </c>
      <c r="U4" s="78">
        <f t="shared" si="3"/>
        <v>0</v>
      </c>
      <c r="V4" s="78">
        <f t="shared" si="4"/>
        <v>0.97442959999999967</v>
      </c>
      <c r="W4" s="78">
        <f t="shared" si="5"/>
        <v>5.5900479999999986</v>
      </c>
    </row>
    <row r="5" spans="1:23">
      <c r="A5" s="8" t="s">
        <v>47</v>
      </c>
      <c r="B5" s="22">
        <v>19.544</v>
      </c>
      <c r="C5" s="22">
        <f t="shared" si="6"/>
        <v>19.544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v>8.1713463999999991</v>
      </c>
      <c r="K5" s="23">
        <v>4.6710159999999989</v>
      </c>
      <c r="L5" s="23">
        <v>0</v>
      </c>
      <c r="M5" s="23">
        <v>0.99478959999999983</v>
      </c>
      <c r="N5" s="23">
        <v>5.706847999999999</v>
      </c>
      <c r="O5" s="23">
        <f t="shared" si="8"/>
        <v>19.544</v>
      </c>
      <c r="P5" s="24"/>
      <c r="Q5" s="81">
        <f t="shared" si="9"/>
        <v>19.544</v>
      </c>
      <c r="S5" s="78">
        <f t="shared" si="1"/>
        <v>8.1713463999999991</v>
      </c>
      <c r="T5" s="78">
        <f t="shared" si="2"/>
        <v>4.6710159999999989</v>
      </c>
      <c r="U5" s="78">
        <f t="shared" si="3"/>
        <v>0</v>
      </c>
      <c r="V5" s="78">
        <f t="shared" si="4"/>
        <v>0.99478959999999983</v>
      </c>
      <c r="W5" s="78">
        <f t="shared" si="5"/>
        <v>5.706847999999999</v>
      </c>
    </row>
    <row r="6" spans="1:23">
      <c r="A6" s="8" t="s">
        <v>48</v>
      </c>
      <c r="B6" s="22">
        <v>20.103999999999999</v>
      </c>
      <c r="C6" s="22">
        <f t="shared" si="6"/>
        <v>20.103999999999999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v>8.4054823999999986</v>
      </c>
      <c r="K6" s="23">
        <v>4.8048559999999991</v>
      </c>
      <c r="L6" s="23">
        <v>0</v>
      </c>
      <c r="M6" s="23">
        <v>1.0232935999999997</v>
      </c>
      <c r="N6" s="23">
        <v>5.8703679999999991</v>
      </c>
      <c r="O6" s="23">
        <f t="shared" si="8"/>
        <v>20.103999999999999</v>
      </c>
      <c r="P6" s="24"/>
      <c r="Q6" s="81">
        <f t="shared" si="9"/>
        <v>20.103999999999999</v>
      </c>
      <c r="S6" s="78">
        <f t="shared" si="1"/>
        <v>8.4054823999999986</v>
      </c>
      <c r="T6" s="78">
        <f t="shared" si="2"/>
        <v>4.8048559999999991</v>
      </c>
      <c r="U6" s="78">
        <f t="shared" si="3"/>
        <v>0</v>
      </c>
      <c r="V6" s="78">
        <f t="shared" si="4"/>
        <v>1.0232935999999997</v>
      </c>
      <c r="W6" s="78">
        <f t="shared" si="5"/>
        <v>5.8703679999999991</v>
      </c>
    </row>
    <row r="7" spans="1:23">
      <c r="A7" s="8" t="s">
        <v>49</v>
      </c>
      <c r="B7" s="22">
        <v>19.872</v>
      </c>
      <c r="C7" s="22">
        <f t="shared" si="6"/>
        <v>19.872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v>8.3084831999999995</v>
      </c>
      <c r="K7" s="23">
        <v>4.749407999999999</v>
      </c>
      <c r="L7" s="23">
        <v>0</v>
      </c>
      <c r="M7" s="23">
        <v>1.0114847999999999</v>
      </c>
      <c r="N7" s="23">
        <v>5.8026239999999989</v>
      </c>
      <c r="O7" s="23">
        <f t="shared" si="8"/>
        <v>19.872</v>
      </c>
      <c r="P7" s="24"/>
      <c r="Q7" s="81">
        <f t="shared" si="9"/>
        <v>19.872</v>
      </c>
      <c r="S7" s="78">
        <f t="shared" si="1"/>
        <v>8.3084831999999995</v>
      </c>
      <c r="T7" s="78">
        <f t="shared" si="2"/>
        <v>4.749407999999999</v>
      </c>
      <c r="U7" s="78">
        <f t="shared" si="3"/>
        <v>0</v>
      </c>
      <c r="V7" s="78">
        <f t="shared" si="4"/>
        <v>1.0114847999999999</v>
      </c>
      <c r="W7" s="78">
        <f t="shared" si="5"/>
        <v>5.8026239999999989</v>
      </c>
    </row>
    <row r="8" spans="1:23">
      <c r="A8" s="8" t="s">
        <v>50</v>
      </c>
      <c r="B8" s="22">
        <v>19.352</v>
      </c>
      <c r="C8" s="22">
        <f t="shared" si="6"/>
        <v>19.352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v>8.0910711999999982</v>
      </c>
      <c r="K8" s="23">
        <v>4.6251279999999992</v>
      </c>
      <c r="L8" s="23">
        <v>0</v>
      </c>
      <c r="M8" s="23">
        <v>0.9850167999999998</v>
      </c>
      <c r="N8" s="23">
        <v>5.6507839999999989</v>
      </c>
      <c r="O8" s="23">
        <f t="shared" si="8"/>
        <v>19.352</v>
      </c>
      <c r="P8" s="24"/>
      <c r="Q8" s="81">
        <f t="shared" si="9"/>
        <v>19.352</v>
      </c>
      <c r="S8" s="78">
        <f t="shared" si="1"/>
        <v>8.0910711999999982</v>
      </c>
      <c r="T8" s="78">
        <f t="shared" si="2"/>
        <v>4.6251279999999992</v>
      </c>
      <c r="U8" s="78">
        <f t="shared" si="3"/>
        <v>0</v>
      </c>
      <c r="V8" s="78">
        <f t="shared" si="4"/>
        <v>0.9850167999999998</v>
      </c>
      <c r="W8" s="78">
        <f t="shared" si="5"/>
        <v>5.6507839999999989</v>
      </c>
    </row>
    <row r="9" spans="1:23">
      <c r="A9" s="8" t="s">
        <v>51</v>
      </c>
      <c r="B9" s="22">
        <v>19.448</v>
      </c>
      <c r="C9" s="22">
        <f t="shared" si="6"/>
        <v>19.448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v>8.1312087999999996</v>
      </c>
      <c r="K9" s="23">
        <v>4.6480719999999991</v>
      </c>
      <c r="L9" s="23">
        <v>0</v>
      </c>
      <c r="M9" s="23">
        <v>0.98990319999999987</v>
      </c>
      <c r="N9" s="23">
        <v>5.6788159999999994</v>
      </c>
      <c r="O9" s="23">
        <f t="shared" si="8"/>
        <v>19.448</v>
      </c>
      <c r="P9" s="24"/>
      <c r="Q9" s="81">
        <f t="shared" si="9"/>
        <v>19.448</v>
      </c>
      <c r="S9" s="78">
        <f t="shared" si="1"/>
        <v>8.1312087999999996</v>
      </c>
      <c r="T9" s="78">
        <f t="shared" si="2"/>
        <v>4.6480719999999991</v>
      </c>
      <c r="U9" s="78">
        <f t="shared" si="3"/>
        <v>0</v>
      </c>
      <c r="V9" s="78">
        <f t="shared" si="4"/>
        <v>0.98990319999999987</v>
      </c>
      <c r="W9" s="78">
        <f t="shared" si="5"/>
        <v>5.6788159999999994</v>
      </c>
    </row>
    <row r="10" spans="1:23">
      <c r="A10" s="8" t="s">
        <v>52</v>
      </c>
      <c r="B10" s="22">
        <v>18.72</v>
      </c>
      <c r="C10" s="22">
        <f t="shared" si="6"/>
        <v>18.72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v>7.8268319999999987</v>
      </c>
      <c r="K10" s="23">
        <v>4.4740799999999989</v>
      </c>
      <c r="L10" s="23">
        <v>0</v>
      </c>
      <c r="M10" s="23">
        <v>0.95284799999999981</v>
      </c>
      <c r="N10" s="23">
        <v>5.4662399999999982</v>
      </c>
      <c r="O10" s="23">
        <f t="shared" si="8"/>
        <v>18.72</v>
      </c>
      <c r="P10" s="24"/>
      <c r="Q10" s="81">
        <f t="shared" si="9"/>
        <v>18.72</v>
      </c>
      <c r="S10" s="78">
        <f t="shared" si="1"/>
        <v>7.8268319999999987</v>
      </c>
      <c r="T10" s="78">
        <f t="shared" si="2"/>
        <v>4.4740799999999989</v>
      </c>
      <c r="U10" s="78">
        <f t="shared" si="3"/>
        <v>0</v>
      </c>
      <c r="V10" s="78">
        <f t="shared" si="4"/>
        <v>0.95284799999999981</v>
      </c>
      <c r="W10" s="78">
        <f t="shared" si="5"/>
        <v>5.4662399999999982</v>
      </c>
    </row>
    <row r="11" spans="1:23">
      <c r="A11" s="8" t="s">
        <v>53</v>
      </c>
      <c r="B11" s="22">
        <v>19.103999999999999</v>
      </c>
      <c r="C11" s="22">
        <f t="shared" si="6"/>
        <v>19.103999999999999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v>7.9873823999999987</v>
      </c>
      <c r="K11" s="23">
        <v>4.5658559999999984</v>
      </c>
      <c r="L11" s="23">
        <v>0</v>
      </c>
      <c r="M11" s="23">
        <v>0.97239359999999975</v>
      </c>
      <c r="N11" s="23">
        <v>5.5783679999999984</v>
      </c>
      <c r="O11" s="23">
        <f t="shared" si="8"/>
        <v>19.103999999999999</v>
      </c>
      <c r="P11" s="24"/>
      <c r="Q11" s="81">
        <f t="shared" si="9"/>
        <v>19.103999999999999</v>
      </c>
      <c r="S11" s="78">
        <f t="shared" si="1"/>
        <v>7.9873823999999987</v>
      </c>
      <c r="T11" s="78">
        <f t="shared" si="2"/>
        <v>4.5658559999999984</v>
      </c>
      <c r="U11" s="78">
        <f t="shared" si="3"/>
        <v>0</v>
      </c>
      <c r="V11" s="78">
        <f t="shared" si="4"/>
        <v>0.97239359999999975</v>
      </c>
      <c r="W11" s="78">
        <f t="shared" si="5"/>
        <v>5.5783679999999984</v>
      </c>
    </row>
    <row r="12" spans="1:23">
      <c r="A12" s="8" t="s">
        <v>54</v>
      </c>
      <c r="B12" s="22">
        <v>19.123999999999999</v>
      </c>
      <c r="C12" s="22">
        <f t="shared" si="6"/>
        <v>19.123999999999999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v>7.9957443999999986</v>
      </c>
      <c r="K12" s="23">
        <v>4.5706359999999986</v>
      </c>
      <c r="L12" s="23">
        <v>0</v>
      </c>
      <c r="M12" s="23">
        <v>0.97341159999999971</v>
      </c>
      <c r="N12" s="23">
        <v>5.5842079999999994</v>
      </c>
      <c r="O12" s="23">
        <f t="shared" si="8"/>
        <v>19.123999999999999</v>
      </c>
      <c r="P12" s="24"/>
      <c r="Q12" s="81">
        <f t="shared" si="9"/>
        <v>19.123999999999999</v>
      </c>
      <c r="S12" s="78">
        <f t="shared" si="1"/>
        <v>7.9957443999999986</v>
      </c>
      <c r="T12" s="78">
        <f t="shared" si="2"/>
        <v>4.5706359999999986</v>
      </c>
      <c r="U12" s="78">
        <f t="shared" si="3"/>
        <v>0</v>
      </c>
      <c r="V12" s="78">
        <f t="shared" si="4"/>
        <v>0.97341159999999971</v>
      </c>
      <c r="W12" s="78">
        <f t="shared" si="5"/>
        <v>5.5842079999999994</v>
      </c>
    </row>
    <row r="13" spans="1:23">
      <c r="A13" s="8" t="s">
        <v>55</v>
      </c>
      <c r="B13" s="22">
        <v>19.623999999999999</v>
      </c>
      <c r="C13" s="22">
        <f t="shared" si="6"/>
        <v>19.623999999999999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v>8.204794399999999</v>
      </c>
      <c r="K13" s="23">
        <v>4.690135999999999</v>
      </c>
      <c r="L13" s="23">
        <v>0</v>
      </c>
      <c r="M13" s="23">
        <v>0.99886159999999979</v>
      </c>
      <c r="N13" s="23">
        <v>5.7302079999999984</v>
      </c>
      <c r="O13" s="23">
        <f t="shared" si="8"/>
        <v>19.623999999999999</v>
      </c>
      <c r="P13" s="24"/>
      <c r="Q13" s="81">
        <f t="shared" si="9"/>
        <v>19.623999999999999</v>
      </c>
      <c r="S13" s="78">
        <f t="shared" si="1"/>
        <v>8.204794399999999</v>
      </c>
      <c r="T13" s="78">
        <f t="shared" si="2"/>
        <v>4.690135999999999</v>
      </c>
      <c r="U13" s="78">
        <f t="shared" si="3"/>
        <v>0</v>
      </c>
      <c r="V13" s="78">
        <f t="shared" si="4"/>
        <v>0.99886159999999979</v>
      </c>
      <c r="W13" s="78">
        <f t="shared" si="5"/>
        <v>5.7302079999999984</v>
      </c>
    </row>
    <row r="14" spans="1:23">
      <c r="A14" s="8" t="s">
        <v>56</v>
      </c>
      <c r="B14" s="22">
        <v>18.68</v>
      </c>
      <c r="C14" s="22">
        <f t="shared" si="6"/>
        <v>18.68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v>7.8101079999999987</v>
      </c>
      <c r="K14" s="23">
        <v>4.4645199999999985</v>
      </c>
      <c r="L14" s="23">
        <v>0</v>
      </c>
      <c r="M14" s="23">
        <v>0.95081199999999977</v>
      </c>
      <c r="N14" s="23">
        <v>5.454559999999999</v>
      </c>
      <c r="O14" s="23">
        <f t="shared" si="8"/>
        <v>18.68</v>
      </c>
      <c r="P14" s="24"/>
      <c r="Q14" s="81">
        <f t="shared" si="9"/>
        <v>18.68</v>
      </c>
      <c r="S14" s="78">
        <f t="shared" si="1"/>
        <v>7.8101079999999987</v>
      </c>
      <c r="T14" s="78">
        <f t="shared" si="2"/>
        <v>4.4645199999999985</v>
      </c>
      <c r="U14" s="78">
        <f t="shared" si="3"/>
        <v>0</v>
      </c>
      <c r="V14" s="78">
        <f t="shared" si="4"/>
        <v>0.95081199999999977</v>
      </c>
      <c r="W14" s="78">
        <f t="shared" si="5"/>
        <v>5.454559999999999</v>
      </c>
    </row>
    <row r="15" spans="1:23">
      <c r="A15" s="8" t="s">
        <v>57</v>
      </c>
      <c r="B15" s="22">
        <v>19.084</v>
      </c>
      <c r="C15" s="22">
        <f t="shared" si="6"/>
        <v>19.084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v>7.9790203999999996</v>
      </c>
      <c r="K15" s="23">
        <v>4.561075999999999</v>
      </c>
      <c r="L15" s="23">
        <v>0</v>
      </c>
      <c r="M15" s="23">
        <v>0.97137559999999978</v>
      </c>
      <c r="N15" s="23">
        <v>5.5725279999999993</v>
      </c>
      <c r="O15" s="23">
        <f t="shared" si="8"/>
        <v>19.084</v>
      </c>
      <c r="P15" s="24"/>
      <c r="Q15" s="81">
        <f t="shared" si="9"/>
        <v>19.084</v>
      </c>
      <c r="S15" s="78">
        <f t="shared" si="1"/>
        <v>7.9790203999999996</v>
      </c>
      <c r="T15" s="78">
        <f t="shared" si="2"/>
        <v>4.561075999999999</v>
      </c>
      <c r="U15" s="78">
        <f t="shared" si="3"/>
        <v>0</v>
      </c>
      <c r="V15" s="78">
        <f t="shared" si="4"/>
        <v>0.97137559999999978</v>
      </c>
      <c r="W15" s="78">
        <f t="shared" si="5"/>
        <v>5.5725279999999993</v>
      </c>
    </row>
    <row r="16" spans="1:23">
      <c r="A16" s="8" t="s">
        <v>58</v>
      </c>
      <c r="B16" s="22">
        <v>19.64</v>
      </c>
      <c r="C16" s="22">
        <f t="shared" si="6"/>
        <v>19.64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v>8.2114839999999987</v>
      </c>
      <c r="K16" s="23">
        <v>4.6939599999999988</v>
      </c>
      <c r="L16" s="23">
        <v>0</v>
      </c>
      <c r="M16" s="23">
        <v>0.9996759999999999</v>
      </c>
      <c r="N16" s="23">
        <v>5.7348799999999995</v>
      </c>
      <c r="O16" s="23">
        <f t="shared" si="8"/>
        <v>19.64</v>
      </c>
      <c r="P16" s="24"/>
      <c r="Q16" s="81">
        <f t="shared" si="9"/>
        <v>19.64</v>
      </c>
      <c r="S16" s="78">
        <f t="shared" si="1"/>
        <v>8.2114839999999987</v>
      </c>
      <c r="T16" s="78">
        <f t="shared" si="2"/>
        <v>4.6939599999999988</v>
      </c>
      <c r="U16" s="78">
        <f t="shared" si="3"/>
        <v>0</v>
      </c>
      <c r="V16" s="78">
        <f t="shared" si="4"/>
        <v>0.9996759999999999</v>
      </c>
      <c r="W16" s="78">
        <f t="shared" si="5"/>
        <v>5.7348799999999995</v>
      </c>
    </row>
    <row r="17" spans="1:23">
      <c r="A17" s="8" t="s">
        <v>59</v>
      </c>
      <c r="B17" s="22">
        <v>19.256</v>
      </c>
      <c r="C17" s="22">
        <f t="shared" si="6"/>
        <v>19.256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v>8.0509336000000005</v>
      </c>
      <c r="K17" s="23">
        <v>4.6021839999999994</v>
      </c>
      <c r="L17" s="23">
        <v>0</v>
      </c>
      <c r="M17" s="23">
        <v>0.98013039999999985</v>
      </c>
      <c r="N17" s="23">
        <v>5.6227519999999993</v>
      </c>
      <c r="O17" s="23">
        <f t="shared" si="8"/>
        <v>19.256</v>
      </c>
      <c r="P17" s="24"/>
      <c r="Q17" s="81">
        <f t="shared" si="9"/>
        <v>19.256</v>
      </c>
      <c r="S17" s="78">
        <f t="shared" si="1"/>
        <v>8.0509336000000005</v>
      </c>
      <c r="T17" s="78">
        <f t="shared" si="2"/>
        <v>4.6021839999999994</v>
      </c>
      <c r="U17" s="78">
        <f t="shared" si="3"/>
        <v>0</v>
      </c>
      <c r="V17" s="78">
        <f t="shared" si="4"/>
        <v>0.98013039999999985</v>
      </c>
      <c r="W17" s="78">
        <f t="shared" si="5"/>
        <v>5.6227519999999993</v>
      </c>
    </row>
    <row r="18" spans="1:23">
      <c r="A18" s="8" t="s">
        <v>60</v>
      </c>
      <c r="B18" s="22">
        <v>19.736000000000001</v>
      </c>
      <c r="C18" s="22">
        <f t="shared" si="6"/>
        <v>19.736000000000001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v>8.2516216</v>
      </c>
      <c r="K18" s="23">
        <v>4.7169039999999995</v>
      </c>
      <c r="L18" s="23">
        <v>0</v>
      </c>
      <c r="M18" s="23">
        <v>1.0045623999999997</v>
      </c>
      <c r="N18" s="23">
        <v>5.7629119999999991</v>
      </c>
      <c r="O18" s="23">
        <f t="shared" si="8"/>
        <v>19.736000000000001</v>
      </c>
      <c r="P18" s="24"/>
      <c r="Q18" s="81">
        <f t="shared" si="9"/>
        <v>19.736000000000001</v>
      </c>
      <c r="S18" s="78">
        <f t="shared" si="1"/>
        <v>8.2516216</v>
      </c>
      <c r="T18" s="78">
        <f t="shared" si="2"/>
        <v>4.7169039999999995</v>
      </c>
      <c r="U18" s="78">
        <f t="shared" si="3"/>
        <v>0</v>
      </c>
      <c r="V18" s="78">
        <f t="shared" si="4"/>
        <v>1.0045623999999997</v>
      </c>
      <c r="W18" s="78">
        <f t="shared" si="5"/>
        <v>5.7629119999999991</v>
      </c>
    </row>
    <row r="19" spans="1:23">
      <c r="A19" s="8" t="s">
        <v>61</v>
      </c>
      <c r="B19" s="22">
        <v>18.760000000000002</v>
      </c>
      <c r="C19" s="22">
        <f t="shared" si="6"/>
        <v>18.760000000000002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v>7.8435559999999995</v>
      </c>
      <c r="K19" s="23">
        <v>4.4836399999999994</v>
      </c>
      <c r="L19" s="23">
        <v>0</v>
      </c>
      <c r="M19" s="23">
        <v>0.95488399999999984</v>
      </c>
      <c r="N19" s="23">
        <v>5.4779199999999992</v>
      </c>
      <c r="O19" s="23">
        <f t="shared" si="8"/>
        <v>18.760000000000002</v>
      </c>
      <c r="P19" s="24"/>
      <c r="Q19" s="81">
        <f t="shared" si="9"/>
        <v>18.760000000000002</v>
      </c>
      <c r="S19" s="78">
        <f t="shared" si="1"/>
        <v>7.8435559999999995</v>
      </c>
      <c r="T19" s="78">
        <f t="shared" si="2"/>
        <v>4.4836399999999994</v>
      </c>
      <c r="U19" s="78">
        <f t="shared" si="3"/>
        <v>0</v>
      </c>
      <c r="V19" s="78">
        <f t="shared" si="4"/>
        <v>0.95488399999999984</v>
      </c>
      <c r="W19" s="78">
        <f t="shared" si="5"/>
        <v>5.4779199999999992</v>
      </c>
    </row>
    <row r="20" spans="1:23">
      <c r="A20" s="8" t="s">
        <v>62</v>
      </c>
      <c r="B20" s="22">
        <v>20.044</v>
      </c>
      <c r="C20" s="22">
        <f t="shared" si="6"/>
        <v>20.044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v>8.3803964000000004</v>
      </c>
      <c r="K20" s="23">
        <v>4.7905159999999993</v>
      </c>
      <c r="L20" s="23">
        <v>0</v>
      </c>
      <c r="M20" s="23">
        <v>1.0202395999999998</v>
      </c>
      <c r="N20" s="23">
        <v>5.8528479999999989</v>
      </c>
      <c r="O20" s="23">
        <f t="shared" si="8"/>
        <v>20.044</v>
      </c>
      <c r="P20" s="24"/>
      <c r="Q20" s="81">
        <f t="shared" si="9"/>
        <v>20.044</v>
      </c>
      <c r="S20" s="78">
        <f t="shared" si="1"/>
        <v>8.3803964000000004</v>
      </c>
      <c r="T20" s="78">
        <f t="shared" si="2"/>
        <v>4.7905159999999993</v>
      </c>
      <c r="U20" s="78">
        <f t="shared" si="3"/>
        <v>0</v>
      </c>
      <c r="V20" s="78">
        <f t="shared" si="4"/>
        <v>1.0202395999999998</v>
      </c>
      <c r="W20" s="78">
        <f t="shared" si="5"/>
        <v>5.8528479999999989</v>
      </c>
    </row>
    <row r="21" spans="1:23">
      <c r="A21" s="8" t="s">
        <v>63</v>
      </c>
      <c r="B21" s="22">
        <v>18.988</v>
      </c>
      <c r="C21" s="22">
        <f t="shared" si="6"/>
        <v>18.988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v>7.9388827999999991</v>
      </c>
      <c r="K21" s="23">
        <v>4.5381319999999992</v>
      </c>
      <c r="L21" s="23">
        <v>0</v>
      </c>
      <c r="M21" s="23">
        <v>0.96648919999999972</v>
      </c>
      <c r="N21" s="23">
        <v>5.5444959999999988</v>
      </c>
      <c r="O21" s="23">
        <f t="shared" si="8"/>
        <v>18.988</v>
      </c>
      <c r="P21" s="24"/>
      <c r="Q21" s="81">
        <f t="shared" si="9"/>
        <v>18.988</v>
      </c>
      <c r="S21" s="78">
        <f t="shared" si="1"/>
        <v>7.9388827999999991</v>
      </c>
      <c r="T21" s="78">
        <f t="shared" si="2"/>
        <v>4.5381319999999992</v>
      </c>
      <c r="U21" s="78">
        <f t="shared" si="3"/>
        <v>0</v>
      </c>
      <c r="V21" s="78">
        <f t="shared" si="4"/>
        <v>0.96648919999999972</v>
      </c>
      <c r="W21" s="78">
        <f t="shared" si="5"/>
        <v>5.5444959999999988</v>
      </c>
    </row>
    <row r="22" spans="1:23">
      <c r="A22" s="8" t="s">
        <v>64</v>
      </c>
      <c r="B22" s="22">
        <v>19.872</v>
      </c>
      <c r="C22" s="22">
        <f t="shared" si="6"/>
        <v>19.872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v>8.3084831999999995</v>
      </c>
      <c r="K22" s="23">
        <v>4.749407999999999</v>
      </c>
      <c r="L22" s="23">
        <v>0</v>
      </c>
      <c r="M22" s="23">
        <v>1.0114847999999999</v>
      </c>
      <c r="N22" s="23">
        <v>5.8026239999999989</v>
      </c>
      <c r="O22" s="23">
        <f t="shared" si="8"/>
        <v>19.872</v>
      </c>
      <c r="P22" s="24"/>
      <c r="Q22" s="81">
        <f t="shared" si="9"/>
        <v>19.872</v>
      </c>
      <c r="S22" s="78">
        <f t="shared" si="1"/>
        <v>8.3084831999999995</v>
      </c>
      <c r="T22" s="78">
        <f t="shared" si="2"/>
        <v>4.749407999999999</v>
      </c>
      <c r="U22" s="78">
        <f t="shared" si="3"/>
        <v>0</v>
      </c>
      <c r="V22" s="78">
        <f t="shared" si="4"/>
        <v>1.0114847999999999</v>
      </c>
      <c r="W22" s="78">
        <f t="shared" si="5"/>
        <v>5.8026239999999989</v>
      </c>
    </row>
    <row r="23" spans="1:23">
      <c r="A23" s="8" t="s">
        <v>65</v>
      </c>
      <c r="B23" s="22">
        <v>19.22</v>
      </c>
      <c r="C23" s="22">
        <f t="shared" si="6"/>
        <v>19.22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v>8.0358819999999991</v>
      </c>
      <c r="K23" s="23">
        <v>4.5935799999999984</v>
      </c>
      <c r="L23" s="23">
        <v>0</v>
      </c>
      <c r="M23" s="23">
        <v>0.97829799999999978</v>
      </c>
      <c r="N23" s="23">
        <v>5.6122399999999981</v>
      </c>
      <c r="O23" s="23">
        <f t="shared" si="8"/>
        <v>19.22</v>
      </c>
      <c r="P23" s="24"/>
      <c r="Q23" s="81">
        <f t="shared" si="9"/>
        <v>19.22</v>
      </c>
      <c r="S23" s="78">
        <f t="shared" si="1"/>
        <v>8.0358819999999991</v>
      </c>
      <c r="T23" s="78">
        <f t="shared" si="2"/>
        <v>4.5935799999999984</v>
      </c>
      <c r="U23" s="78">
        <f t="shared" si="3"/>
        <v>0</v>
      </c>
      <c r="V23" s="78">
        <f t="shared" si="4"/>
        <v>0.97829799999999978</v>
      </c>
      <c r="W23" s="78">
        <f t="shared" si="5"/>
        <v>5.6122399999999981</v>
      </c>
    </row>
    <row r="24" spans="1:23">
      <c r="A24" s="8" t="s">
        <v>66</v>
      </c>
      <c r="B24" s="22">
        <v>19.527999999999999</v>
      </c>
      <c r="C24" s="22">
        <f t="shared" si="6"/>
        <v>19.527999999999999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v>8.1646567999999995</v>
      </c>
      <c r="K24" s="23">
        <v>4.6671919999999991</v>
      </c>
      <c r="L24" s="23">
        <v>0</v>
      </c>
      <c r="M24" s="23">
        <v>0.99397519999999973</v>
      </c>
      <c r="N24" s="23">
        <v>5.7021759999999988</v>
      </c>
      <c r="O24" s="23">
        <f t="shared" si="8"/>
        <v>19.527999999999999</v>
      </c>
      <c r="P24" s="24"/>
      <c r="Q24" s="81">
        <f t="shared" si="9"/>
        <v>19.527999999999999</v>
      </c>
      <c r="S24" s="78">
        <f t="shared" si="1"/>
        <v>8.1646567999999995</v>
      </c>
      <c r="T24" s="78">
        <f t="shared" si="2"/>
        <v>4.6671919999999991</v>
      </c>
      <c r="U24" s="78">
        <f t="shared" si="3"/>
        <v>0</v>
      </c>
      <c r="V24" s="78">
        <f t="shared" si="4"/>
        <v>0.99397519999999973</v>
      </c>
      <c r="W24" s="78">
        <f t="shared" si="5"/>
        <v>5.7021759999999988</v>
      </c>
    </row>
    <row r="25" spans="1:23">
      <c r="A25" s="8" t="s">
        <v>67</v>
      </c>
      <c r="B25" s="22">
        <v>18.891999999999999</v>
      </c>
      <c r="C25" s="22">
        <f t="shared" si="6"/>
        <v>18.891999999999999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v>7.8987451999999996</v>
      </c>
      <c r="K25" s="23">
        <v>4.5151879999999984</v>
      </c>
      <c r="L25" s="23">
        <v>0</v>
      </c>
      <c r="M25" s="23">
        <v>0.96160279999999987</v>
      </c>
      <c r="N25" s="23">
        <v>5.5164639999999991</v>
      </c>
      <c r="O25" s="23">
        <f t="shared" si="8"/>
        <v>18.891999999999999</v>
      </c>
      <c r="P25" s="24"/>
      <c r="Q25" s="81">
        <f t="shared" si="9"/>
        <v>18.891999999999999</v>
      </c>
      <c r="S25" s="78">
        <f t="shared" si="1"/>
        <v>7.8987451999999996</v>
      </c>
      <c r="T25" s="78">
        <f t="shared" si="2"/>
        <v>4.5151879999999984</v>
      </c>
      <c r="U25" s="78">
        <f t="shared" si="3"/>
        <v>0</v>
      </c>
      <c r="V25" s="78">
        <f t="shared" si="4"/>
        <v>0.96160279999999987</v>
      </c>
      <c r="W25" s="78">
        <f t="shared" si="5"/>
        <v>5.5164639999999991</v>
      </c>
    </row>
    <row r="26" spans="1:23">
      <c r="A26" s="8" t="s">
        <v>68</v>
      </c>
      <c r="B26" s="22">
        <v>19.795999999999999</v>
      </c>
      <c r="C26" s="22">
        <f t="shared" si="6"/>
        <v>19.795999999999999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v>8.2767075999999982</v>
      </c>
      <c r="K26" s="23">
        <v>4.7312439999999993</v>
      </c>
      <c r="L26" s="23">
        <v>0</v>
      </c>
      <c r="M26" s="23">
        <v>1.0076163999999999</v>
      </c>
      <c r="N26" s="23">
        <v>5.7804319999999985</v>
      </c>
      <c r="O26" s="23">
        <f t="shared" si="8"/>
        <v>19.795999999999999</v>
      </c>
      <c r="P26" s="24"/>
      <c r="Q26" s="81">
        <f t="shared" si="9"/>
        <v>19.795999999999999</v>
      </c>
      <c r="S26" s="78">
        <f t="shared" si="1"/>
        <v>8.2767075999999982</v>
      </c>
      <c r="T26" s="78">
        <f t="shared" si="2"/>
        <v>4.7312439999999993</v>
      </c>
      <c r="U26" s="78">
        <f t="shared" si="3"/>
        <v>0</v>
      </c>
      <c r="V26" s="78">
        <f t="shared" si="4"/>
        <v>1.0076163999999999</v>
      </c>
      <c r="W26" s="78">
        <f t="shared" si="5"/>
        <v>5.7804319999999985</v>
      </c>
    </row>
    <row r="27" spans="1:23">
      <c r="A27" s="8" t="s">
        <v>69</v>
      </c>
      <c r="B27" s="22">
        <v>19.123999999999999</v>
      </c>
      <c r="C27" s="22">
        <f t="shared" si="6"/>
        <v>19.123999999999999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v>7.9957443999999986</v>
      </c>
      <c r="K27" s="23">
        <v>4.5706359999999986</v>
      </c>
      <c r="L27" s="23">
        <v>0</v>
      </c>
      <c r="M27" s="23">
        <v>0.97341159999999971</v>
      </c>
      <c r="N27" s="23">
        <v>5.5842079999999994</v>
      </c>
      <c r="O27" s="23">
        <f t="shared" si="8"/>
        <v>19.123999999999999</v>
      </c>
      <c r="P27" s="24"/>
      <c r="Q27" s="81">
        <f t="shared" si="9"/>
        <v>19.123999999999999</v>
      </c>
      <c r="S27" s="78">
        <f t="shared" si="1"/>
        <v>7.9957443999999986</v>
      </c>
      <c r="T27" s="78">
        <f t="shared" si="2"/>
        <v>4.5706359999999986</v>
      </c>
      <c r="U27" s="78">
        <f t="shared" si="3"/>
        <v>0</v>
      </c>
      <c r="V27" s="78">
        <f t="shared" si="4"/>
        <v>0.97341159999999971</v>
      </c>
      <c r="W27" s="78">
        <f t="shared" si="5"/>
        <v>5.5842079999999994</v>
      </c>
    </row>
    <row r="28" spans="1:23">
      <c r="A28" s="8" t="s">
        <v>70</v>
      </c>
      <c r="B28" s="22">
        <v>18.931999999999999</v>
      </c>
      <c r="C28" s="22">
        <f t="shared" si="6"/>
        <v>18.931999999999999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v>7.9154691999999987</v>
      </c>
      <c r="K28" s="23">
        <v>4.5247479999999989</v>
      </c>
      <c r="L28" s="23">
        <v>0</v>
      </c>
      <c r="M28" s="23">
        <v>0.9636387999999998</v>
      </c>
      <c r="N28" s="23">
        <v>5.5281439999999993</v>
      </c>
      <c r="O28" s="23">
        <f t="shared" si="8"/>
        <v>18.931999999999999</v>
      </c>
      <c r="P28" s="24"/>
      <c r="Q28" s="81">
        <f t="shared" si="9"/>
        <v>18.931999999999999</v>
      </c>
      <c r="S28" s="78">
        <f t="shared" si="1"/>
        <v>7.9154691999999987</v>
      </c>
      <c r="T28" s="78">
        <f t="shared" si="2"/>
        <v>4.5247479999999989</v>
      </c>
      <c r="U28" s="78">
        <f t="shared" si="3"/>
        <v>0</v>
      </c>
      <c r="V28" s="78">
        <f t="shared" si="4"/>
        <v>0.9636387999999998</v>
      </c>
      <c r="W28" s="78">
        <f t="shared" si="5"/>
        <v>5.5281439999999993</v>
      </c>
    </row>
    <row r="29" spans="1:23">
      <c r="A29" s="8" t="s">
        <v>71</v>
      </c>
      <c r="B29" s="22">
        <v>19.064</v>
      </c>
      <c r="C29" s="22">
        <f t="shared" si="6"/>
        <v>19.064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v>7.9706583999999996</v>
      </c>
      <c r="K29" s="23">
        <v>4.5562959999999988</v>
      </c>
      <c r="L29" s="23">
        <v>0</v>
      </c>
      <c r="M29" s="23">
        <v>0.97035759999999982</v>
      </c>
      <c r="N29" s="23">
        <v>5.5666879999999992</v>
      </c>
      <c r="O29" s="23">
        <f t="shared" si="8"/>
        <v>19.064</v>
      </c>
      <c r="P29" s="24"/>
      <c r="Q29" s="81">
        <f t="shared" si="9"/>
        <v>19.064</v>
      </c>
      <c r="S29" s="78">
        <f t="shared" si="1"/>
        <v>7.9706583999999996</v>
      </c>
      <c r="T29" s="78">
        <f t="shared" si="2"/>
        <v>4.5562959999999988</v>
      </c>
      <c r="U29" s="78">
        <f t="shared" si="3"/>
        <v>0</v>
      </c>
      <c r="V29" s="78">
        <f t="shared" si="4"/>
        <v>0.97035759999999982</v>
      </c>
      <c r="W29" s="78">
        <f t="shared" si="5"/>
        <v>5.5666879999999992</v>
      </c>
    </row>
    <row r="30" spans="1:23">
      <c r="A30" s="8" t="s">
        <v>72</v>
      </c>
      <c r="B30" s="22">
        <v>19.256</v>
      </c>
      <c r="C30" s="22">
        <f t="shared" si="6"/>
        <v>19.256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v>8.0509336000000005</v>
      </c>
      <c r="K30" s="23">
        <v>4.6021839999999994</v>
      </c>
      <c r="L30" s="23">
        <v>0</v>
      </c>
      <c r="M30" s="23">
        <v>0.98013039999999985</v>
      </c>
      <c r="N30" s="23">
        <v>5.6227519999999993</v>
      </c>
      <c r="O30" s="23">
        <f t="shared" si="8"/>
        <v>19.256</v>
      </c>
      <c r="P30" s="24"/>
      <c r="Q30" s="81">
        <f t="shared" si="9"/>
        <v>19.256</v>
      </c>
      <c r="S30" s="78">
        <f t="shared" si="1"/>
        <v>8.0509336000000005</v>
      </c>
      <c r="T30" s="78">
        <f t="shared" si="2"/>
        <v>4.6021839999999994</v>
      </c>
      <c r="U30" s="78">
        <f t="shared" si="3"/>
        <v>0</v>
      </c>
      <c r="V30" s="78">
        <f t="shared" si="4"/>
        <v>0.98013039999999985</v>
      </c>
      <c r="W30" s="78">
        <f t="shared" si="5"/>
        <v>5.6227519999999993</v>
      </c>
    </row>
    <row r="31" spans="1:23">
      <c r="A31" s="8" t="s">
        <v>73</v>
      </c>
      <c r="B31" s="22">
        <v>19.027999999999999</v>
      </c>
      <c r="C31" s="22">
        <f t="shared" si="6"/>
        <v>19.027999999999999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v>7.9556067999999982</v>
      </c>
      <c r="K31" s="23">
        <v>4.5476919999999987</v>
      </c>
      <c r="L31" s="23">
        <v>0</v>
      </c>
      <c r="M31" s="23">
        <v>0.96852519999999975</v>
      </c>
      <c r="N31" s="23">
        <v>5.5561759999999989</v>
      </c>
      <c r="O31" s="23">
        <f t="shared" si="8"/>
        <v>19.027999999999999</v>
      </c>
      <c r="P31" s="24"/>
      <c r="Q31" s="81">
        <f t="shared" si="9"/>
        <v>19.027999999999999</v>
      </c>
      <c r="S31" s="78">
        <f t="shared" si="1"/>
        <v>7.9556067999999982</v>
      </c>
      <c r="T31" s="78">
        <f t="shared" si="2"/>
        <v>4.5476919999999987</v>
      </c>
      <c r="U31" s="78">
        <f t="shared" si="3"/>
        <v>0</v>
      </c>
      <c r="V31" s="78">
        <f t="shared" si="4"/>
        <v>0.96852519999999975</v>
      </c>
      <c r="W31" s="78">
        <f t="shared" si="5"/>
        <v>5.5561759999999989</v>
      </c>
    </row>
    <row r="32" spans="1:23">
      <c r="A32" s="8" t="s">
        <v>74</v>
      </c>
      <c r="B32" s="22">
        <v>18.952000000000002</v>
      </c>
      <c r="C32" s="22">
        <f t="shared" si="6"/>
        <v>18.952000000000002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v>7.9238311999999995</v>
      </c>
      <c r="K32" s="23">
        <v>4.529528</v>
      </c>
      <c r="L32" s="23">
        <v>0</v>
      </c>
      <c r="M32" s="23">
        <v>0.96465679999999987</v>
      </c>
      <c r="N32" s="23">
        <v>5.5339839999999993</v>
      </c>
      <c r="O32" s="23">
        <f t="shared" si="8"/>
        <v>18.952000000000002</v>
      </c>
      <c r="P32" s="24"/>
      <c r="Q32" s="81">
        <f t="shared" si="9"/>
        <v>18.952000000000002</v>
      </c>
      <c r="S32" s="78">
        <f t="shared" si="1"/>
        <v>7.9238311999999995</v>
      </c>
      <c r="T32" s="78">
        <f t="shared" si="2"/>
        <v>4.529528</v>
      </c>
      <c r="U32" s="78">
        <f t="shared" si="3"/>
        <v>0</v>
      </c>
      <c r="V32" s="78">
        <f t="shared" si="4"/>
        <v>0.96465679999999987</v>
      </c>
      <c r="W32" s="78">
        <f t="shared" si="5"/>
        <v>5.5339839999999993</v>
      </c>
    </row>
    <row r="33" spans="1:23">
      <c r="A33" s="8" t="s">
        <v>75</v>
      </c>
      <c r="B33" s="22">
        <v>17.78</v>
      </c>
      <c r="C33" s="22">
        <f t="shared" si="6"/>
        <v>17.78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v>7.4338180000000005</v>
      </c>
      <c r="K33" s="23">
        <v>4.2494199999999998</v>
      </c>
      <c r="L33" s="23">
        <v>0</v>
      </c>
      <c r="M33" s="23">
        <v>0.90500199999999997</v>
      </c>
      <c r="N33" s="23">
        <v>5.1917599999999995</v>
      </c>
      <c r="O33" s="23">
        <f t="shared" si="8"/>
        <v>17.78</v>
      </c>
      <c r="P33" s="24"/>
      <c r="Q33" s="81">
        <f t="shared" si="9"/>
        <v>17.78</v>
      </c>
      <c r="S33" s="78">
        <f t="shared" si="1"/>
        <v>7.4338180000000005</v>
      </c>
      <c r="T33" s="78">
        <f t="shared" si="2"/>
        <v>4.2494199999999998</v>
      </c>
      <c r="U33" s="78">
        <f t="shared" si="3"/>
        <v>0</v>
      </c>
      <c r="V33" s="78">
        <f t="shared" si="4"/>
        <v>0.90500199999999997</v>
      </c>
      <c r="W33" s="78">
        <f t="shared" si="5"/>
        <v>5.1917599999999995</v>
      </c>
    </row>
    <row r="34" spans="1:23">
      <c r="A34" s="8" t="s">
        <v>76</v>
      </c>
      <c r="B34" s="22">
        <v>17.835999999999999</v>
      </c>
      <c r="C34" s="22">
        <f t="shared" si="6"/>
        <v>17.835999999999999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v>7.4572315999999992</v>
      </c>
      <c r="K34" s="23">
        <v>4.2628039999999983</v>
      </c>
      <c r="L34" s="23">
        <v>0</v>
      </c>
      <c r="M34" s="23">
        <v>0.90785239999999978</v>
      </c>
      <c r="N34" s="23">
        <v>5.208111999999999</v>
      </c>
      <c r="O34" s="23">
        <f t="shared" si="8"/>
        <v>17.835999999999999</v>
      </c>
      <c r="P34" s="24"/>
      <c r="Q34" s="81">
        <f t="shared" si="9"/>
        <v>17.835999999999999</v>
      </c>
      <c r="S34" s="78">
        <f t="shared" si="1"/>
        <v>7.4572315999999992</v>
      </c>
      <c r="T34" s="78">
        <f t="shared" si="2"/>
        <v>4.2628039999999983</v>
      </c>
      <c r="U34" s="78">
        <f t="shared" si="3"/>
        <v>0</v>
      </c>
      <c r="V34" s="78">
        <f t="shared" si="4"/>
        <v>0.90785239999999978</v>
      </c>
      <c r="W34" s="78">
        <f t="shared" si="5"/>
        <v>5.208111999999999</v>
      </c>
    </row>
    <row r="35" spans="1:23">
      <c r="A35" s="8" t="s">
        <v>77</v>
      </c>
      <c r="B35" s="22">
        <v>17.664000000000001</v>
      </c>
      <c r="C35" s="22">
        <f t="shared" si="6"/>
        <v>17.664000000000001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v>7.3853184000000001</v>
      </c>
      <c r="K35" s="23">
        <v>4.2216959999999997</v>
      </c>
      <c r="L35" s="23">
        <v>0</v>
      </c>
      <c r="M35" s="23">
        <v>0.89909759999999994</v>
      </c>
      <c r="N35" s="23">
        <v>5.1578879999999998</v>
      </c>
      <c r="O35" s="23">
        <f t="shared" si="8"/>
        <v>17.664000000000001</v>
      </c>
      <c r="P35" s="24"/>
      <c r="Q35" s="81">
        <f t="shared" si="9"/>
        <v>17.664000000000001</v>
      </c>
      <c r="S35" s="78">
        <f t="shared" si="1"/>
        <v>7.3853184000000001</v>
      </c>
      <c r="T35" s="78">
        <f t="shared" si="2"/>
        <v>4.2216959999999997</v>
      </c>
      <c r="U35" s="78">
        <f t="shared" si="3"/>
        <v>0</v>
      </c>
      <c r="V35" s="78">
        <f t="shared" si="4"/>
        <v>0.89909759999999994</v>
      </c>
      <c r="W35" s="78">
        <f t="shared" si="5"/>
        <v>5.1578879999999998</v>
      </c>
    </row>
    <row r="36" spans="1:23">
      <c r="A36" s="8" t="s">
        <v>78</v>
      </c>
      <c r="B36" s="22">
        <v>17.032</v>
      </c>
      <c r="C36" s="22">
        <f t="shared" si="6"/>
        <v>17.032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v>7.1210791999999996</v>
      </c>
      <c r="K36" s="23">
        <v>4.0706479999999994</v>
      </c>
      <c r="L36" s="23">
        <v>0</v>
      </c>
      <c r="M36" s="23">
        <v>0.86692879999999994</v>
      </c>
      <c r="N36" s="23">
        <v>4.9733439999999991</v>
      </c>
      <c r="O36" s="23">
        <f t="shared" si="8"/>
        <v>17.032</v>
      </c>
      <c r="P36" s="24"/>
      <c r="Q36" s="81">
        <f t="shared" si="9"/>
        <v>17.032</v>
      </c>
      <c r="S36" s="78">
        <f t="shared" si="1"/>
        <v>7.1210791999999996</v>
      </c>
      <c r="T36" s="78">
        <f t="shared" si="2"/>
        <v>4.0706479999999994</v>
      </c>
      <c r="U36" s="78">
        <f t="shared" si="3"/>
        <v>0</v>
      </c>
      <c r="V36" s="78">
        <f t="shared" si="4"/>
        <v>0.86692879999999994</v>
      </c>
      <c r="W36" s="78">
        <f t="shared" si="5"/>
        <v>4.9733439999999991</v>
      </c>
    </row>
    <row r="37" spans="1:23">
      <c r="A37" s="8" t="s">
        <v>79</v>
      </c>
      <c r="B37" s="22">
        <v>16.916</v>
      </c>
      <c r="C37" s="22">
        <f t="shared" si="6"/>
        <v>16.916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v>7.0725795999999992</v>
      </c>
      <c r="K37" s="23">
        <v>4.0429239999999993</v>
      </c>
      <c r="L37" s="23">
        <v>0</v>
      </c>
      <c r="M37" s="23">
        <v>0.86102439999999991</v>
      </c>
      <c r="N37" s="23">
        <v>4.9394719999999994</v>
      </c>
      <c r="O37" s="23">
        <f t="shared" si="8"/>
        <v>16.916</v>
      </c>
      <c r="P37" s="24"/>
      <c r="Q37" s="81">
        <f t="shared" si="9"/>
        <v>16.916</v>
      </c>
      <c r="S37" s="78">
        <f t="shared" si="1"/>
        <v>7.0725795999999992</v>
      </c>
      <c r="T37" s="78">
        <f t="shared" si="2"/>
        <v>4.0429239999999993</v>
      </c>
      <c r="U37" s="78">
        <f t="shared" si="3"/>
        <v>0</v>
      </c>
      <c r="V37" s="78">
        <f t="shared" si="4"/>
        <v>0.86102439999999991</v>
      </c>
      <c r="W37" s="78">
        <f t="shared" si="5"/>
        <v>4.9394719999999994</v>
      </c>
    </row>
    <row r="38" spans="1:23">
      <c r="A38" s="8" t="s">
        <v>80</v>
      </c>
      <c r="B38" s="22">
        <v>16.916</v>
      </c>
      <c r="C38" s="22">
        <f t="shared" si="6"/>
        <v>16.916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v>7.0725795999999992</v>
      </c>
      <c r="K38" s="23">
        <v>4.0429239999999993</v>
      </c>
      <c r="L38" s="23">
        <v>0</v>
      </c>
      <c r="M38" s="23">
        <v>0.86102439999999991</v>
      </c>
      <c r="N38" s="23">
        <v>4.9394719999999994</v>
      </c>
      <c r="O38" s="23">
        <f t="shared" si="8"/>
        <v>16.916</v>
      </c>
      <c r="P38" s="24"/>
      <c r="Q38" s="81">
        <f t="shared" si="9"/>
        <v>16.916</v>
      </c>
      <c r="S38" s="78">
        <f t="shared" si="1"/>
        <v>7.0725795999999992</v>
      </c>
      <c r="T38" s="78">
        <f t="shared" si="2"/>
        <v>4.0429239999999993</v>
      </c>
      <c r="U38" s="78">
        <f t="shared" si="3"/>
        <v>0</v>
      </c>
      <c r="V38" s="78">
        <f t="shared" si="4"/>
        <v>0.86102439999999991</v>
      </c>
      <c r="W38" s="78">
        <f t="shared" si="5"/>
        <v>4.9394719999999994</v>
      </c>
    </row>
    <row r="39" spans="1:23">
      <c r="A39" s="8" t="s">
        <v>81</v>
      </c>
      <c r="B39" s="22">
        <v>16.224</v>
      </c>
      <c r="C39" s="22">
        <f t="shared" si="6"/>
        <v>16.224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v>6.7832543999999997</v>
      </c>
      <c r="K39" s="23">
        <v>3.8775359999999996</v>
      </c>
      <c r="L39" s="23">
        <v>0</v>
      </c>
      <c r="M39" s="23">
        <v>0.8258015999999998</v>
      </c>
      <c r="N39" s="23">
        <v>4.7374079999999994</v>
      </c>
      <c r="O39" s="23">
        <f t="shared" si="8"/>
        <v>16.224</v>
      </c>
      <c r="P39" s="24"/>
      <c r="Q39" s="81">
        <f t="shared" si="9"/>
        <v>16.224</v>
      </c>
      <c r="S39" s="78">
        <f t="shared" si="1"/>
        <v>6.7832543999999997</v>
      </c>
      <c r="T39" s="78">
        <f t="shared" si="2"/>
        <v>3.8775359999999996</v>
      </c>
      <c r="U39" s="78">
        <f t="shared" si="3"/>
        <v>0</v>
      </c>
      <c r="V39" s="78">
        <f t="shared" si="4"/>
        <v>0.8258015999999998</v>
      </c>
      <c r="W39" s="78">
        <f t="shared" si="5"/>
        <v>4.7374079999999994</v>
      </c>
    </row>
    <row r="40" spans="1:23">
      <c r="A40" s="8" t="s">
        <v>82</v>
      </c>
      <c r="B40" s="22">
        <v>15.304</v>
      </c>
      <c r="C40" s="22">
        <f t="shared" si="6"/>
        <v>15.304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v>6.3986023999999997</v>
      </c>
      <c r="K40" s="23">
        <v>3.6576559999999994</v>
      </c>
      <c r="L40" s="23">
        <v>0</v>
      </c>
      <c r="M40" s="23">
        <v>0.77897359999999993</v>
      </c>
      <c r="N40" s="23">
        <v>4.468767999999999</v>
      </c>
      <c r="O40" s="23">
        <f t="shared" si="8"/>
        <v>15.304</v>
      </c>
      <c r="P40" s="24"/>
      <c r="Q40" s="81">
        <f t="shared" si="9"/>
        <v>15.304</v>
      </c>
      <c r="S40" s="78">
        <f t="shared" si="1"/>
        <v>6.3986023999999997</v>
      </c>
      <c r="T40" s="78">
        <f t="shared" si="2"/>
        <v>3.6576559999999994</v>
      </c>
      <c r="U40" s="78">
        <f t="shared" si="3"/>
        <v>0</v>
      </c>
      <c r="V40" s="78">
        <f t="shared" si="4"/>
        <v>0.77897359999999993</v>
      </c>
      <c r="W40" s="78">
        <f t="shared" si="5"/>
        <v>4.468767999999999</v>
      </c>
    </row>
    <row r="41" spans="1:23">
      <c r="A41" s="8" t="s">
        <v>83</v>
      </c>
      <c r="B41" s="22">
        <v>15.263999999999999</v>
      </c>
      <c r="C41" s="22">
        <f t="shared" si="6"/>
        <v>15.263999999999999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v>6.3818783999999997</v>
      </c>
      <c r="K41" s="23">
        <v>3.6480959999999993</v>
      </c>
      <c r="L41" s="23">
        <v>0</v>
      </c>
      <c r="M41" s="23">
        <v>0.77693759999999989</v>
      </c>
      <c r="N41" s="23">
        <v>4.4570879999999997</v>
      </c>
      <c r="O41" s="23">
        <f t="shared" si="8"/>
        <v>15.263999999999999</v>
      </c>
      <c r="P41" s="24"/>
      <c r="Q41" s="81">
        <f t="shared" si="9"/>
        <v>15.263999999999999</v>
      </c>
      <c r="S41" s="78">
        <f t="shared" si="1"/>
        <v>6.3818783999999997</v>
      </c>
      <c r="T41" s="78">
        <f t="shared" si="2"/>
        <v>3.6480959999999993</v>
      </c>
      <c r="U41" s="78">
        <f t="shared" si="3"/>
        <v>0</v>
      </c>
      <c r="V41" s="78">
        <f t="shared" si="4"/>
        <v>0.77693759999999989</v>
      </c>
      <c r="W41" s="78">
        <f t="shared" si="5"/>
        <v>4.4570879999999997</v>
      </c>
    </row>
    <row r="42" spans="1:23">
      <c r="A42" s="8" t="s">
        <v>84</v>
      </c>
      <c r="B42" s="22">
        <v>14.784000000000001</v>
      </c>
      <c r="C42" s="22">
        <f t="shared" si="6"/>
        <v>14.784000000000001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v>6.1811903999999993</v>
      </c>
      <c r="K42" s="23">
        <v>3.5333759999999996</v>
      </c>
      <c r="L42" s="23">
        <v>0</v>
      </c>
      <c r="M42" s="23">
        <v>0.7525056</v>
      </c>
      <c r="N42" s="23">
        <v>4.3169279999999999</v>
      </c>
      <c r="O42" s="23">
        <f t="shared" si="8"/>
        <v>14.784000000000001</v>
      </c>
      <c r="P42" s="24"/>
      <c r="Q42" s="81">
        <f t="shared" si="9"/>
        <v>14.784000000000001</v>
      </c>
      <c r="S42" s="78">
        <f t="shared" si="1"/>
        <v>6.1811903999999993</v>
      </c>
      <c r="T42" s="78">
        <f t="shared" si="2"/>
        <v>3.5333759999999996</v>
      </c>
      <c r="U42" s="78">
        <f t="shared" si="3"/>
        <v>0</v>
      </c>
      <c r="V42" s="78">
        <f t="shared" si="4"/>
        <v>0.7525056</v>
      </c>
      <c r="W42" s="78">
        <f t="shared" si="5"/>
        <v>4.3169279999999999</v>
      </c>
    </row>
    <row r="43" spans="1:23">
      <c r="A43" s="8" t="s">
        <v>85</v>
      </c>
      <c r="B43" s="22">
        <v>14.4</v>
      </c>
      <c r="C43" s="22">
        <f t="shared" si="6"/>
        <v>14.4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v>6.0206400000000002</v>
      </c>
      <c r="K43" s="23">
        <v>3.4415999999999993</v>
      </c>
      <c r="L43" s="23">
        <v>0</v>
      </c>
      <c r="M43" s="23">
        <v>0.73295999999999994</v>
      </c>
      <c r="N43" s="23">
        <v>4.2047999999999996</v>
      </c>
      <c r="O43" s="23">
        <f t="shared" si="8"/>
        <v>14.4</v>
      </c>
      <c r="P43" s="24"/>
      <c r="Q43" s="81">
        <f t="shared" si="9"/>
        <v>14.4</v>
      </c>
      <c r="S43" s="78">
        <f t="shared" si="1"/>
        <v>6.0206400000000002</v>
      </c>
      <c r="T43" s="78">
        <f t="shared" si="2"/>
        <v>3.4415999999999993</v>
      </c>
      <c r="U43" s="78">
        <f t="shared" si="3"/>
        <v>0</v>
      </c>
      <c r="V43" s="78">
        <f t="shared" si="4"/>
        <v>0.73295999999999994</v>
      </c>
      <c r="W43" s="78">
        <f t="shared" si="5"/>
        <v>4.2047999999999996</v>
      </c>
    </row>
    <row r="44" spans="1:23">
      <c r="A44" s="8" t="s">
        <v>86</v>
      </c>
      <c r="B44" s="22">
        <v>14.688000000000001</v>
      </c>
      <c r="C44" s="22">
        <f t="shared" si="6"/>
        <v>14.688000000000001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v>6.1410527999999998</v>
      </c>
      <c r="K44" s="23">
        <v>3.5104319999999998</v>
      </c>
      <c r="L44" s="23">
        <v>0</v>
      </c>
      <c r="M44" s="23">
        <v>0.74761919999999993</v>
      </c>
      <c r="N44" s="23">
        <v>4.2888959999999994</v>
      </c>
      <c r="O44" s="23">
        <f t="shared" si="8"/>
        <v>14.688000000000001</v>
      </c>
      <c r="P44" s="24"/>
      <c r="Q44" s="81">
        <f t="shared" si="9"/>
        <v>14.688000000000001</v>
      </c>
      <c r="S44" s="78">
        <f t="shared" si="1"/>
        <v>6.1410527999999998</v>
      </c>
      <c r="T44" s="78">
        <f t="shared" si="2"/>
        <v>3.5104319999999998</v>
      </c>
      <c r="U44" s="78">
        <f t="shared" si="3"/>
        <v>0</v>
      </c>
      <c r="V44" s="78">
        <f t="shared" si="4"/>
        <v>0.74761919999999993</v>
      </c>
      <c r="W44" s="78">
        <f t="shared" si="5"/>
        <v>4.2888959999999994</v>
      </c>
    </row>
    <row r="45" spans="1:23">
      <c r="A45" s="8" t="s">
        <v>87</v>
      </c>
      <c r="B45" s="22">
        <v>15.648</v>
      </c>
      <c r="C45" s="22">
        <f t="shared" si="6"/>
        <v>15.648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v>6.5424287999999988</v>
      </c>
      <c r="K45" s="23">
        <v>3.7398719999999992</v>
      </c>
      <c r="L45" s="23">
        <v>0</v>
      </c>
      <c r="M45" s="23">
        <v>0.79648319999999984</v>
      </c>
      <c r="N45" s="23">
        <v>4.5692159999999991</v>
      </c>
      <c r="O45" s="23">
        <f t="shared" si="8"/>
        <v>15.648</v>
      </c>
      <c r="P45" s="24"/>
      <c r="Q45" s="81">
        <f t="shared" si="9"/>
        <v>15.648</v>
      </c>
      <c r="S45" s="78">
        <f t="shared" si="1"/>
        <v>6.5424287999999988</v>
      </c>
      <c r="T45" s="78">
        <f t="shared" si="2"/>
        <v>3.7398719999999992</v>
      </c>
      <c r="U45" s="78">
        <f t="shared" si="3"/>
        <v>0</v>
      </c>
      <c r="V45" s="78">
        <f t="shared" si="4"/>
        <v>0.79648319999999984</v>
      </c>
      <c r="W45" s="78">
        <f t="shared" si="5"/>
        <v>4.5692159999999991</v>
      </c>
    </row>
    <row r="46" spans="1:23">
      <c r="A46" s="8" t="s">
        <v>88</v>
      </c>
      <c r="B46" s="22">
        <v>14.86</v>
      </c>
      <c r="C46" s="22">
        <f t="shared" si="6"/>
        <v>14.86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v>6.2129659999999989</v>
      </c>
      <c r="K46" s="23">
        <v>3.5515399999999988</v>
      </c>
      <c r="L46" s="23">
        <v>0</v>
      </c>
      <c r="M46" s="23">
        <v>0.75637399999999988</v>
      </c>
      <c r="N46" s="23">
        <v>4.3391199999999994</v>
      </c>
      <c r="O46" s="23">
        <f t="shared" si="8"/>
        <v>14.86</v>
      </c>
      <c r="P46" s="24"/>
      <c r="Q46" s="81">
        <f t="shared" si="9"/>
        <v>14.86</v>
      </c>
      <c r="S46" s="78">
        <f t="shared" si="1"/>
        <v>6.2129659999999989</v>
      </c>
      <c r="T46" s="78">
        <f t="shared" si="2"/>
        <v>3.5515399999999988</v>
      </c>
      <c r="U46" s="78">
        <f t="shared" si="3"/>
        <v>0</v>
      </c>
      <c r="V46" s="78">
        <f t="shared" si="4"/>
        <v>0.75637399999999988</v>
      </c>
      <c r="W46" s="78">
        <f t="shared" si="5"/>
        <v>4.3391199999999994</v>
      </c>
    </row>
    <row r="47" spans="1:23">
      <c r="A47" s="8" t="s">
        <v>89</v>
      </c>
      <c r="B47" s="22">
        <v>15.148</v>
      </c>
      <c r="C47" s="22">
        <f t="shared" si="6"/>
        <v>15.148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v>6.3333787999999993</v>
      </c>
      <c r="K47" s="23">
        <v>3.6203719999999993</v>
      </c>
      <c r="L47" s="23">
        <v>0</v>
      </c>
      <c r="M47" s="23">
        <v>0.77103319999999986</v>
      </c>
      <c r="N47" s="23">
        <v>4.4232159999999991</v>
      </c>
      <c r="O47" s="23">
        <f t="shared" si="8"/>
        <v>15.148</v>
      </c>
      <c r="P47" s="24"/>
      <c r="Q47" s="81">
        <f t="shared" si="9"/>
        <v>15.148</v>
      </c>
      <c r="S47" s="78">
        <f t="shared" si="1"/>
        <v>6.3333787999999993</v>
      </c>
      <c r="T47" s="78">
        <f t="shared" si="2"/>
        <v>3.6203719999999993</v>
      </c>
      <c r="U47" s="78">
        <f t="shared" si="3"/>
        <v>0</v>
      </c>
      <c r="V47" s="78">
        <f t="shared" si="4"/>
        <v>0.77103319999999986</v>
      </c>
      <c r="W47" s="78">
        <f t="shared" si="5"/>
        <v>4.4232159999999991</v>
      </c>
    </row>
    <row r="48" spans="1:23">
      <c r="A48" s="8" t="s">
        <v>90</v>
      </c>
      <c r="B48" s="22">
        <v>15.32</v>
      </c>
      <c r="C48" s="22">
        <f t="shared" si="6"/>
        <v>15.32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v>6.4052919999999993</v>
      </c>
      <c r="K48" s="23">
        <v>3.6614799999999992</v>
      </c>
      <c r="L48" s="23">
        <v>0</v>
      </c>
      <c r="M48" s="23">
        <v>0.77978799999999981</v>
      </c>
      <c r="N48" s="23">
        <v>4.4734399999999992</v>
      </c>
      <c r="O48" s="23">
        <f t="shared" si="8"/>
        <v>15.32</v>
      </c>
      <c r="P48" s="24"/>
      <c r="Q48" s="81">
        <f t="shared" si="9"/>
        <v>15.32</v>
      </c>
      <c r="S48" s="78">
        <f t="shared" si="1"/>
        <v>6.4052919999999993</v>
      </c>
      <c r="T48" s="78">
        <f t="shared" si="2"/>
        <v>3.6614799999999992</v>
      </c>
      <c r="U48" s="78">
        <f t="shared" si="3"/>
        <v>0</v>
      </c>
      <c r="V48" s="78">
        <f t="shared" si="4"/>
        <v>0.77978799999999981</v>
      </c>
      <c r="W48" s="78">
        <f t="shared" si="5"/>
        <v>4.4734399999999992</v>
      </c>
    </row>
    <row r="49" spans="1:23">
      <c r="A49" s="8" t="s">
        <v>91</v>
      </c>
      <c r="B49" s="22">
        <v>14.824</v>
      </c>
      <c r="C49" s="22">
        <f t="shared" si="6"/>
        <v>14.824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v>6.1979144000000002</v>
      </c>
      <c r="K49" s="23">
        <v>3.5429359999999992</v>
      </c>
      <c r="L49" s="23">
        <v>0</v>
      </c>
      <c r="M49" s="23">
        <v>0.75454159999999992</v>
      </c>
      <c r="N49" s="23">
        <v>4.3286079999999991</v>
      </c>
      <c r="O49" s="23">
        <f t="shared" si="8"/>
        <v>14.823999999999998</v>
      </c>
      <c r="P49" s="24"/>
      <c r="Q49" s="81">
        <f t="shared" si="9"/>
        <v>14.823999999999998</v>
      </c>
      <c r="S49" s="78">
        <f t="shared" si="1"/>
        <v>6.1979144000000002</v>
      </c>
      <c r="T49" s="78">
        <f t="shared" si="2"/>
        <v>3.5429359999999992</v>
      </c>
      <c r="U49" s="78">
        <f t="shared" si="3"/>
        <v>0</v>
      </c>
      <c r="V49" s="78">
        <f t="shared" si="4"/>
        <v>0.75454159999999992</v>
      </c>
      <c r="W49" s="78">
        <f t="shared" si="5"/>
        <v>4.3286079999999991</v>
      </c>
    </row>
    <row r="50" spans="1:23">
      <c r="A50" s="8" t="s">
        <v>92</v>
      </c>
      <c r="B50" s="22">
        <v>14.151999999999999</v>
      </c>
      <c r="C50" s="22">
        <f t="shared" si="6"/>
        <v>14.151999999999999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v>5.9169511999999989</v>
      </c>
      <c r="K50" s="23">
        <v>3.3823279999999989</v>
      </c>
      <c r="L50" s="23">
        <v>0</v>
      </c>
      <c r="M50" s="23">
        <v>0.72033679999999978</v>
      </c>
      <c r="N50" s="23">
        <v>4.1323839999999992</v>
      </c>
      <c r="O50" s="23">
        <f t="shared" si="8"/>
        <v>14.151999999999999</v>
      </c>
      <c r="P50" s="24"/>
      <c r="Q50" s="81">
        <f t="shared" si="9"/>
        <v>14.151999999999999</v>
      </c>
      <c r="S50" s="78">
        <f t="shared" si="1"/>
        <v>5.9169511999999989</v>
      </c>
      <c r="T50" s="78">
        <f t="shared" si="2"/>
        <v>3.3823279999999989</v>
      </c>
      <c r="U50" s="78">
        <f t="shared" si="3"/>
        <v>0</v>
      </c>
      <c r="V50" s="78">
        <f t="shared" si="4"/>
        <v>0.72033679999999978</v>
      </c>
      <c r="W50" s="78">
        <f t="shared" si="5"/>
        <v>4.1323839999999992</v>
      </c>
    </row>
    <row r="51" spans="1:23">
      <c r="A51" s="8" t="s">
        <v>93</v>
      </c>
      <c r="B51" s="22">
        <v>15.496</v>
      </c>
      <c r="C51" s="22">
        <f t="shared" si="6"/>
        <v>15.496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v>6.4788775999999997</v>
      </c>
      <c r="K51" s="23">
        <v>3.7035439999999995</v>
      </c>
      <c r="L51" s="23">
        <v>0</v>
      </c>
      <c r="M51" s="23">
        <v>0.78874639999999985</v>
      </c>
      <c r="N51" s="23">
        <v>4.5248319999999991</v>
      </c>
      <c r="O51" s="23">
        <f t="shared" si="8"/>
        <v>15.496000000000002</v>
      </c>
      <c r="P51" s="24"/>
      <c r="Q51" s="81">
        <f t="shared" si="9"/>
        <v>15.496000000000002</v>
      </c>
      <c r="S51" s="78">
        <f t="shared" si="1"/>
        <v>6.4788775999999997</v>
      </c>
      <c r="T51" s="78">
        <f t="shared" si="2"/>
        <v>3.7035439999999995</v>
      </c>
      <c r="U51" s="78">
        <f t="shared" si="3"/>
        <v>0</v>
      </c>
      <c r="V51" s="78">
        <f t="shared" si="4"/>
        <v>0.78874639999999985</v>
      </c>
      <c r="W51" s="78">
        <f t="shared" si="5"/>
        <v>4.5248319999999991</v>
      </c>
    </row>
    <row r="52" spans="1:23">
      <c r="A52" s="8" t="s">
        <v>94</v>
      </c>
      <c r="B52" s="22">
        <v>15.992000000000001</v>
      </c>
      <c r="C52" s="22">
        <f t="shared" si="6"/>
        <v>15.992000000000001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v>6.6862551999999997</v>
      </c>
      <c r="K52" s="23">
        <v>3.8220879999999995</v>
      </c>
      <c r="L52" s="23">
        <v>0</v>
      </c>
      <c r="M52" s="23">
        <v>0.81399279999999996</v>
      </c>
      <c r="N52" s="23">
        <v>4.6696639999999991</v>
      </c>
      <c r="O52" s="23">
        <f t="shared" si="8"/>
        <v>15.992000000000001</v>
      </c>
      <c r="P52" s="24"/>
      <c r="Q52" s="81">
        <f t="shared" si="9"/>
        <v>15.992000000000001</v>
      </c>
      <c r="S52" s="78">
        <f t="shared" si="1"/>
        <v>6.6862551999999997</v>
      </c>
      <c r="T52" s="78">
        <f t="shared" si="2"/>
        <v>3.8220879999999995</v>
      </c>
      <c r="U52" s="78">
        <f t="shared" si="3"/>
        <v>0</v>
      </c>
      <c r="V52" s="78">
        <f t="shared" si="4"/>
        <v>0.81399279999999996</v>
      </c>
      <c r="W52" s="78">
        <f t="shared" si="5"/>
        <v>4.6696639999999991</v>
      </c>
    </row>
    <row r="53" spans="1:23">
      <c r="A53" s="8" t="s">
        <v>95</v>
      </c>
      <c r="B53" s="22">
        <v>17.896000000000001</v>
      </c>
      <c r="C53" s="22">
        <f t="shared" si="6"/>
        <v>17.896000000000001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v>7.4823176</v>
      </c>
      <c r="K53" s="23">
        <v>4.2771439999999998</v>
      </c>
      <c r="L53" s="23">
        <v>0</v>
      </c>
      <c r="M53" s="23">
        <v>0.91090639999999989</v>
      </c>
      <c r="N53" s="23">
        <v>5.2256320000000001</v>
      </c>
      <c r="O53" s="23">
        <f t="shared" si="8"/>
        <v>17.896000000000001</v>
      </c>
      <c r="P53" s="24"/>
      <c r="Q53" s="81">
        <f t="shared" si="9"/>
        <v>17.896000000000001</v>
      </c>
      <c r="S53" s="78">
        <f t="shared" si="1"/>
        <v>7.4823176</v>
      </c>
      <c r="T53" s="78">
        <f t="shared" si="2"/>
        <v>4.2771439999999998</v>
      </c>
      <c r="U53" s="78">
        <f t="shared" si="3"/>
        <v>0</v>
      </c>
      <c r="V53" s="78">
        <f t="shared" si="4"/>
        <v>0.91090639999999989</v>
      </c>
      <c r="W53" s="78">
        <f t="shared" si="5"/>
        <v>5.2256320000000001</v>
      </c>
    </row>
    <row r="54" spans="1:23">
      <c r="A54" s="8" t="s">
        <v>96</v>
      </c>
      <c r="B54" s="22">
        <v>18.027999999999999</v>
      </c>
      <c r="C54" s="22">
        <f t="shared" si="6"/>
        <v>18.027999999999999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v>7.5375067999999992</v>
      </c>
      <c r="K54" s="23">
        <v>4.3086919999999989</v>
      </c>
      <c r="L54" s="23">
        <v>0</v>
      </c>
      <c r="M54" s="23">
        <v>0.91762519999999981</v>
      </c>
      <c r="N54" s="23">
        <v>5.2641759999999991</v>
      </c>
      <c r="O54" s="23">
        <f t="shared" si="8"/>
        <v>18.027999999999999</v>
      </c>
      <c r="P54" s="24"/>
      <c r="Q54" s="81">
        <f t="shared" si="9"/>
        <v>18.027999999999999</v>
      </c>
      <c r="S54" s="78">
        <f t="shared" si="1"/>
        <v>7.5375067999999992</v>
      </c>
      <c r="T54" s="78">
        <f t="shared" si="2"/>
        <v>4.3086919999999989</v>
      </c>
      <c r="U54" s="78">
        <f t="shared" si="3"/>
        <v>0</v>
      </c>
      <c r="V54" s="78">
        <f t="shared" si="4"/>
        <v>0.91762519999999981</v>
      </c>
      <c r="W54" s="78">
        <f t="shared" si="5"/>
        <v>5.2641759999999991</v>
      </c>
    </row>
    <row r="55" spans="1:23">
      <c r="A55" s="8" t="s">
        <v>97</v>
      </c>
      <c r="B55" s="22">
        <v>17.952000000000002</v>
      </c>
      <c r="C55" s="22">
        <f t="shared" si="6"/>
        <v>17.952000000000002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v>7.5057312000000005</v>
      </c>
      <c r="K55" s="23">
        <v>4.2905279999999992</v>
      </c>
      <c r="L55" s="23">
        <v>0</v>
      </c>
      <c r="M55" s="23">
        <v>0.91375679999999992</v>
      </c>
      <c r="N55" s="23">
        <v>5.2419839999999995</v>
      </c>
      <c r="O55" s="23">
        <f t="shared" si="8"/>
        <v>17.952000000000002</v>
      </c>
      <c r="P55" s="24"/>
      <c r="Q55" s="81">
        <f t="shared" si="9"/>
        <v>17.952000000000002</v>
      </c>
      <c r="S55" s="78">
        <f t="shared" si="1"/>
        <v>7.5057312000000005</v>
      </c>
      <c r="T55" s="78">
        <f t="shared" si="2"/>
        <v>4.2905279999999992</v>
      </c>
      <c r="U55" s="78">
        <f t="shared" si="3"/>
        <v>0</v>
      </c>
      <c r="V55" s="78">
        <f t="shared" si="4"/>
        <v>0.91375679999999992</v>
      </c>
      <c r="W55" s="78">
        <f t="shared" si="5"/>
        <v>5.2419839999999995</v>
      </c>
    </row>
    <row r="56" spans="1:23">
      <c r="A56" s="8" t="s">
        <v>98</v>
      </c>
      <c r="B56" s="22">
        <v>17.815999999999999</v>
      </c>
      <c r="C56" s="22">
        <f t="shared" si="6"/>
        <v>17.815999999999999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v>7.4488695999999992</v>
      </c>
      <c r="K56" s="23">
        <v>4.2580239999999989</v>
      </c>
      <c r="L56" s="23">
        <v>0</v>
      </c>
      <c r="M56" s="23">
        <v>0.90683439999999982</v>
      </c>
      <c r="N56" s="23">
        <v>5.2022719999999989</v>
      </c>
      <c r="O56" s="23">
        <f t="shared" si="8"/>
        <v>17.815999999999999</v>
      </c>
      <c r="P56" s="24"/>
      <c r="Q56" s="81">
        <f t="shared" si="9"/>
        <v>17.815999999999999</v>
      </c>
      <c r="S56" s="78">
        <f t="shared" si="1"/>
        <v>7.4488695999999992</v>
      </c>
      <c r="T56" s="78">
        <f t="shared" si="2"/>
        <v>4.2580239999999989</v>
      </c>
      <c r="U56" s="78">
        <f t="shared" si="3"/>
        <v>0</v>
      </c>
      <c r="V56" s="78">
        <f t="shared" si="4"/>
        <v>0.90683439999999982</v>
      </c>
      <c r="W56" s="78">
        <f t="shared" si="5"/>
        <v>5.2022719999999989</v>
      </c>
    </row>
    <row r="57" spans="1:23">
      <c r="A57" s="8" t="s">
        <v>99</v>
      </c>
      <c r="B57" s="22">
        <v>18.68</v>
      </c>
      <c r="C57" s="22">
        <f t="shared" si="6"/>
        <v>18.68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v>7.8101079999999987</v>
      </c>
      <c r="K57" s="23">
        <v>4.4645199999999985</v>
      </c>
      <c r="L57" s="23">
        <v>0</v>
      </c>
      <c r="M57" s="23">
        <v>0.95081199999999977</v>
      </c>
      <c r="N57" s="23">
        <v>5.454559999999999</v>
      </c>
      <c r="O57" s="23">
        <f t="shared" si="8"/>
        <v>18.68</v>
      </c>
      <c r="P57" s="24"/>
      <c r="Q57" s="81">
        <f t="shared" si="9"/>
        <v>18.68</v>
      </c>
      <c r="S57" s="78">
        <f t="shared" si="1"/>
        <v>7.8101079999999987</v>
      </c>
      <c r="T57" s="78">
        <f t="shared" si="2"/>
        <v>4.4645199999999985</v>
      </c>
      <c r="U57" s="78">
        <f t="shared" si="3"/>
        <v>0</v>
      </c>
      <c r="V57" s="78">
        <f t="shared" si="4"/>
        <v>0.95081199999999977</v>
      </c>
      <c r="W57" s="78">
        <f t="shared" si="5"/>
        <v>5.454559999999999</v>
      </c>
    </row>
    <row r="58" spans="1:23">
      <c r="A58" s="8" t="s">
        <v>100</v>
      </c>
      <c r="B58" s="22">
        <v>19.18</v>
      </c>
      <c r="C58" s="22">
        <f t="shared" si="6"/>
        <v>19.18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v>8.0191579999999991</v>
      </c>
      <c r="K58" s="23">
        <v>4.5840199999999989</v>
      </c>
      <c r="L58" s="23">
        <v>0</v>
      </c>
      <c r="M58" s="23">
        <v>0.97626199999999985</v>
      </c>
      <c r="N58" s="23">
        <v>5.6005599999999989</v>
      </c>
      <c r="O58" s="23">
        <f t="shared" si="8"/>
        <v>19.18</v>
      </c>
      <c r="P58" s="24"/>
      <c r="Q58" s="81">
        <f t="shared" si="9"/>
        <v>19.18</v>
      </c>
      <c r="S58" s="78">
        <f t="shared" si="1"/>
        <v>8.0191579999999991</v>
      </c>
      <c r="T58" s="78">
        <f t="shared" si="2"/>
        <v>4.5840199999999989</v>
      </c>
      <c r="U58" s="78">
        <f t="shared" si="3"/>
        <v>0</v>
      </c>
      <c r="V58" s="78">
        <f t="shared" si="4"/>
        <v>0.97626199999999985</v>
      </c>
      <c r="W58" s="78">
        <f t="shared" si="5"/>
        <v>5.6005599999999989</v>
      </c>
    </row>
    <row r="59" spans="1:23">
      <c r="A59" s="8" t="s">
        <v>101</v>
      </c>
      <c r="B59" s="22">
        <v>17.664000000000001</v>
      </c>
      <c r="C59" s="22">
        <f t="shared" si="6"/>
        <v>17.664000000000001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v>7.3853184000000001</v>
      </c>
      <c r="K59" s="23">
        <v>4.2216959999999997</v>
      </c>
      <c r="L59" s="23">
        <v>0</v>
      </c>
      <c r="M59" s="23">
        <v>0.89909759999999994</v>
      </c>
      <c r="N59" s="23">
        <v>5.1578879999999998</v>
      </c>
      <c r="O59" s="23">
        <f t="shared" si="8"/>
        <v>17.664000000000001</v>
      </c>
      <c r="P59" s="24"/>
      <c r="Q59" s="81">
        <f t="shared" si="9"/>
        <v>17.664000000000001</v>
      </c>
      <c r="S59" s="78">
        <f t="shared" si="1"/>
        <v>7.3853184000000001</v>
      </c>
      <c r="T59" s="78">
        <f t="shared" si="2"/>
        <v>4.2216959999999997</v>
      </c>
      <c r="U59" s="78">
        <f t="shared" si="3"/>
        <v>0</v>
      </c>
      <c r="V59" s="78">
        <f t="shared" si="4"/>
        <v>0.89909759999999994</v>
      </c>
      <c r="W59" s="78">
        <f t="shared" si="5"/>
        <v>5.1578879999999998</v>
      </c>
    </row>
    <row r="60" spans="1:23">
      <c r="A60" s="8" t="s">
        <v>102</v>
      </c>
      <c r="B60" s="22">
        <v>17.527999999999999</v>
      </c>
      <c r="C60" s="22">
        <f t="shared" si="6"/>
        <v>17.527999999999999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v>7.3284567999999988</v>
      </c>
      <c r="K60" s="23">
        <v>4.1891919999999985</v>
      </c>
      <c r="L60" s="23">
        <v>0</v>
      </c>
      <c r="M60" s="23">
        <v>0.89217519999999984</v>
      </c>
      <c r="N60" s="23">
        <v>5.1181759999999992</v>
      </c>
      <c r="O60" s="23">
        <f t="shared" si="8"/>
        <v>17.527999999999999</v>
      </c>
      <c r="P60" s="24"/>
      <c r="Q60" s="81">
        <f t="shared" si="9"/>
        <v>17.527999999999999</v>
      </c>
      <c r="S60" s="78">
        <f t="shared" si="1"/>
        <v>7.3284567999999988</v>
      </c>
      <c r="T60" s="78">
        <f t="shared" si="2"/>
        <v>4.1891919999999985</v>
      </c>
      <c r="U60" s="78">
        <f t="shared" si="3"/>
        <v>0</v>
      </c>
      <c r="V60" s="78">
        <f t="shared" si="4"/>
        <v>0.89217519999999984</v>
      </c>
      <c r="W60" s="78">
        <f t="shared" si="5"/>
        <v>5.1181759999999992</v>
      </c>
    </row>
    <row r="61" spans="1:23">
      <c r="A61" s="8" t="s">
        <v>103</v>
      </c>
      <c r="B61" s="22">
        <v>19.027999999999999</v>
      </c>
      <c r="C61" s="22">
        <f t="shared" si="6"/>
        <v>19.027999999999999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v>7.9556067999999982</v>
      </c>
      <c r="K61" s="23">
        <v>4.5476919999999987</v>
      </c>
      <c r="L61" s="23">
        <v>0</v>
      </c>
      <c r="M61" s="23">
        <v>0.96852519999999975</v>
      </c>
      <c r="N61" s="23">
        <v>5.5561759999999989</v>
      </c>
      <c r="O61" s="23">
        <f t="shared" si="8"/>
        <v>19.027999999999999</v>
      </c>
      <c r="P61" s="24"/>
      <c r="Q61" s="81">
        <f t="shared" si="9"/>
        <v>19.027999999999999</v>
      </c>
      <c r="S61" s="78">
        <f t="shared" si="1"/>
        <v>7.9556067999999982</v>
      </c>
      <c r="T61" s="78">
        <f t="shared" si="2"/>
        <v>4.5476919999999987</v>
      </c>
      <c r="U61" s="78">
        <f t="shared" si="3"/>
        <v>0</v>
      </c>
      <c r="V61" s="78">
        <f t="shared" si="4"/>
        <v>0.96852519999999975</v>
      </c>
      <c r="W61" s="78">
        <f t="shared" si="5"/>
        <v>5.5561759999999989</v>
      </c>
    </row>
    <row r="62" spans="1:23">
      <c r="A62" s="8" t="s">
        <v>104</v>
      </c>
      <c r="B62" s="22">
        <v>18.795999999999999</v>
      </c>
      <c r="C62" s="22">
        <f t="shared" si="6"/>
        <v>18.795999999999999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v>7.8586075999999991</v>
      </c>
      <c r="K62" s="23">
        <v>4.4922439999999986</v>
      </c>
      <c r="L62" s="23">
        <v>0</v>
      </c>
      <c r="M62" s="23">
        <v>0.9567163999999998</v>
      </c>
      <c r="N62" s="23">
        <v>5.4884319999999995</v>
      </c>
      <c r="O62" s="23">
        <f t="shared" si="8"/>
        <v>18.795999999999999</v>
      </c>
      <c r="P62" s="24"/>
      <c r="Q62" s="81">
        <f t="shared" si="9"/>
        <v>18.795999999999999</v>
      </c>
      <c r="S62" s="78">
        <f t="shared" si="1"/>
        <v>7.8586075999999991</v>
      </c>
      <c r="T62" s="78">
        <f t="shared" si="2"/>
        <v>4.4922439999999986</v>
      </c>
      <c r="U62" s="78">
        <f t="shared" si="3"/>
        <v>0</v>
      </c>
      <c r="V62" s="78">
        <f t="shared" si="4"/>
        <v>0.9567163999999998</v>
      </c>
      <c r="W62" s="78">
        <f t="shared" si="5"/>
        <v>5.4884319999999995</v>
      </c>
    </row>
    <row r="63" spans="1:23">
      <c r="A63" s="8" t="s">
        <v>105</v>
      </c>
      <c r="B63" s="22">
        <v>19.18</v>
      </c>
      <c r="C63" s="22">
        <f t="shared" si="6"/>
        <v>19.18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v>8.0191579999999991</v>
      </c>
      <c r="K63" s="23">
        <v>4.5840199999999989</v>
      </c>
      <c r="L63" s="23">
        <v>0</v>
      </c>
      <c r="M63" s="23">
        <v>0.97626199999999985</v>
      </c>
      <c r="N63" s="23">
        <v>5.6005599999999989</v>
      </c>
      <c r="O63" s="23">
        <f t="shared" si="8"/>
        <v>19.18</v>
      </c>
      <c r="P63" s="24"/>
      <c r="Q63" s="81">
        <f t="shared" si="9"/>
        <v>19.18</v>
      </c>
      <c r="S63" s="78">
        <f t="shared" si="1"/>
        <v>8.0191579999999991</v>
      </c>
      <c r="T63" s="78">
        <f t="shared" si="2"/>
        <v>4.5840199999999989</v>
      </c>
      <c r="U63" s="78">
        <f t="shared" si="3"/>
        <v>0</v>
      </c>
      <c r="V63" s="78">
        <f t="shared" si="4"/>
        <v>0.97626199999999985</v>
      </c>
      <c r="W63" s="78">
        <f t="shared" si="5"/>
        <v>5.6005599999999989</v>
      </c>
    </row>
    <row r="64" spans="1:23">
      <c r="A64" s="8" t="s">
        <v>106</v>
      </c>
      <c r="B64" s="22">
        <v>19.143999999999998</v>
      </c>
      <c r="C64" s="22">
        <f t="shared" si="6"/>
        <v>19.143999999999998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v>8.0041063999999977</v>
      </c>
      <c r="K64" s="23">
        <v>4.5754159999999988</v>
      </c>
      <c r="L64" s="23">
        <v>0</v>
      </c>
      <c r="M64" s="23">
        <v>0.97442959999999967</v>
      </c>
      <c r="N64" s="23">
        <v>5.5900479999999986</v>
      </c>
      <c r="O64" s="23">
        <f t="shared" si="8"/>
        <v>19.143999999999998</v>
      </c>
      <c r="P64" s="24"/>
      <c r="Q64" s="81">
        <f t="shared" si="9"/>
        <v>19.143999999999998</v>
      </c>
      <c r="S64" s="78">
        <f t="shared" si="1"/>
        <v>8.0041063999999977</v>
      </c>
      <c r="T64" s="78">
        <f t="shared" si="2"/>
        <v>4.5754159999999988</v>
      </c>
      <c r="U64" s="78">
        <f t="shared" si="3"/>
        <v>0</v>
      </c>
      <c r="V64" s="78">
        <f t="shared" si="4"/>
        <v>0.97442959999999967</v>
      </c>
      <c r="W64" s="78">
        <f t="shared" si="5"/>
        <v>5.5900479999999986</v>
      </c>
    </row>
    <row r="65" spans="1:23">
      <c r="A65" s="8" t="s">
        <v>107</v>
      </c>
      <c r="B65" s="22">
        <v>19.123999999999999</v>
      </c>
      <c r="C65" s="22">
        <f t="shared" si="6"/>
        <v>19.123999999999999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v>7.9957443999999986</v>
      </c>
      <c r="K65" s="23">
        <v>4.5706359999999986</v>
      </c>
      <c r="L65" s="23">
        <v>0</v>
      </c>
      <c r="M65" s="23">
        <v>0.97341159999999971</v>
      </c>
      <c r="N65" s="23">
        <v>5.5842079999999994</v>
      </c>
      <c r="O65" s="23">
        <f t="shared" si="8"/>
        <v>19.123999999999999</v>
      </c>
      <c r="P65" s="24"/>
      <c r="Q65" s="81">
        <f t="shared" si="9"/>
        <v>19.123999999999999</v>
      </c>
      <c r="S65" s="78">
        <f t="shared" si="1"/>
        <v>7.9957443999999986</v>
      </c>
      <c r="T65" s="78">
        <f t="shared" si="2"/>
        <v>4.5706359999999986</v>
      </c>
      <c r="U65" s="78">
        <f t="shared" si="3"/>
        <v>0</v>
      </c>
      <c r="V65" s="78">
        <f t="shared" si="4"/>
        <v>0.97341159999999971</v>
      </c>
      <c r="W65" s="78">
        <f t="shared" si="5"/>
        <v>5.5842079999999994</v>
      </c>
    </row>
    <row r="66" spans="1:23">
      <c r="A66" s="8" t="s">
        <v>108</v>
      </c>
      <c r="B66" s="22">
        <v>19.16</v>
      </c>
      <c r="C66" s="22">
        <f t="shared" si="6"/>
        <v>19.16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v>8.0107959999999991</v>
      </c>
      <c r="K66" s="23">
        <v>4.5792399999999995</v>
      </c>
      <c r="L66" s="23">
        <v>0</v>
      </c>
      <c r="M66" s="23">
        <v>0.97524399999999989</v>
      </c>
      <c r="N66" s="23">
        <v>5.5947199999999988</v>
      </c>
      <c r="O66" s="23">
        <f t="shared" si="8"/>
        <v>19.16</v>
      </c>
      <c r="P66" s="24"/>
      <c r="Q66" s="81">
        <f t="shared" si="9"/>
        <v>19.16</v>
      </c>
      <c r="S66" s="78">
        <f t="shared" si="1"/>
        <v>8.0107959999999991</v>
      </c>
      <c r="T66" s="78">
        <f t="shared" si="2"/>
        <v>4.5792399999999995</v>
      </c>
      <c r="U66" s="78">
        <f t="shared" si="3"/>
        <v>0</v>
      </c>
      <c r="V66" s="78">
        <f t="shared" si="4"/>
        <v>0.97524399999999989</v>
      </c>
      <c r="W66" s="78">
        <f t="shared" si="5"/>
        <v>5.5947199999999988</v>
      </c>
    </row>
    <row r="67" spans="1:23">
      <c r="A67" s="8" t="s">
        <v>109</v>
      </c>
      <c r="B67" s="22">
        <v>20.103999999999999</v>
      </c>
      <c r="C67" s="22">
        <f t="shared" si="6"/>
        <v>20.103999999999999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v>8.4054823999999986</v>
      </c>
      <c r="K67" s="23">
        <v>4.8048559999999991</v>
      </c>
      <c r="L67" s="23">
        <v>0</v>
      </c>
      <c r="M67" s="23">
        <v>1.0232935999999997</v>
      </c>
      <c r="N67" s="23">
        <v>5.8703679999999991</v>
      </c>
      <c r="O67" s="23">
        <f t="shared" si="8"/>
        <v>20.103999999999999</v>
      </c>
      <c r="P67" s="24"/>
      <c r="Q67" s="81">
        <f t="shared" si="9"/>
        <v>20.103999999999999</v>
      </c>
      <c r="S67" s="78">
        <f t="shared" ref="S67" si="10">J67</f>
        <v>8.4054823999999986</v>
      </c>
      <c r="T67" s="78">
        <f t="shared" ref="T67" si="11">K67</f>
        <v>4.8048559999999991</v>
      </c>
      <c r="U67" s="78">
        <f t="shared" ref="U67" si="12">L67</f>
        <v>0</v>
      </c>
      <c r="V67" s="78">
        <f t="shared" ref="V67" si="13">M67</f>
        <v>1.0232935999999997</v>
      </c>
      <c r="W67" s="78">
        <f t="shared" ref="W67" si="14">N67</f>
        <v>5.8703679999999991</v>
      </c>
    </row>
    <row r="68" spans="1:23">
      <c r="A68" s="8" t="s">
        <v>110</v>
      </c>
      <c r="B68" s="22">
        <v>19.411999999999999</v>
      </c>
      <c r="C68" s="22">
        <f t="shared" ref="C68:C98" si="15">B68</f>
        <v>19.411999999999999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16">SUM(D68:H68)</f>
        <v>100.00000000000001</v>
      </c>
      <c r="J68" s="23">
        <v>8.1161571999999982</v>
      </c>
      <c r="K68" s="23">
        <v>4.639467999999999</v>
      </c>
      <c r="L68" s="23">
        <v>0</v>
      </c>
      <c r="M68" s="23">
        <v>0.9880707999999998</v>
      </c>
      <c r="N68" s="23">
        <v>5.6683039999999982</v>
      </c>
      <c r="O68" s="23">
        <f t="shared" ref="O68:O98" si="17">$C68*I68/$I68</f>
        <v>19.411999999999999</v>
      </c>
      <c r="P68" s="24"/>
      <c r="Q68" s="81">
        <f t="shared" ref="Q68:Q98" si="18">O68+P68</f>
        <v>19.411999999999999</v>
      </c>
      <c r="S68" s="78">
        <f>J68</f>
        <v>8.1161571999999982</v>
      </c>
      <c r="T68" s="78">
        <f t="shared" ref="T68:W68" si="19">K68</f>
        <v>4.639467999999999</v>
      </c>
      <c r="U68" s="78">
        <f t="shared" si="19"/>
        <v>0</v>
      </c>
      <c r="V68" s="78">
        <f t="shared" si="19"/>
        <v>0.9880707999999998</v>
      </c>
      <c r="W68" s="78">
        <f t="shared" si="19"/>
        <v>5.6683039999999982</v>
      </c>
    </row>
    <row r="69" spans="1:23">
      <c r="A69" s="8" t="s">
        <v>111</v>
      </c>
      <c r="B69" s="22">
        <v>18.547999999999998</v>
      </c>
      <c r="C69" s="22">
        <f t="shared" si="15"/>
        <v>18.547999999999998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16"/>
        <v>100.00000000000001</v>
      </c>
      <c r="J69" s="23">
        <v>7.7549187999999978</v>
      </c>
      <c r="K69" s="23">
        <v>4.4329719999999986</v>
      </c>
      <c r="L69" s="23">
        <v>0</v>
      </c>
      <c r="M69" s="23">
        <v>0.94409319999999985</v>
      </c>
      <c r="N69" s="23">
        <v>5.4160159999999991</v>
      </c>
      <c r="O69" s="23">
        <f t="shared" si="17"/>
        <v>18.547999999999998</v>
      </c>
      <c r="P69" s="24"/>
      <c r="Q69" s="81">
        <f t="shared" si="18"/>
        <v>18.547999999999998</v>
      </c>
      <c r="S69" s="78">
        <f t="shared" ref="S69:S98" si="20">J69</f>
        <v>7.7549187999999978</v>
      </c>
      <c r="T69" s="78">
        <f t="shared" ref="T69:T98" si="21">K69</f>
        <v>4.4329719999999986</v>
      </c>
      <c r="U69" s="78">
        <f t="shared" ref="U69:U98" si="22">L69</f>
        <v>0</v>
      </c>
      <c r="V69" s="78">
        <f t="shared" ref="V69:V98" si="23">M69</f>
        <v>0.94409319999999985</v>
      </c>
      <c r="W69" s="78">
        <f t="shared" ref="W69:W98" si="24">N69</f>
        <v>5.4160159999999991</v>
      </c>
    </row>
    <row r="70" spans="1:23">
      <c r="A70" s="8" t="s">
        <v>112</v>
      </c>
      <c r="B70" s="22">
        <v>18.988</v>
      </c>
      <c r="C70" s="22">
        <f t="shared" si="15"/>
        <v>18.988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16"/>
        <v>100.00000000000001</v>
      </c>
      <c r="J70" s="23">
        <v>7.9388827999999991</v>
      </c>
      <c r="K70" s="23">
        <v>4.5381319999999992</v>
      </c>
      <c r="L70" s="23">
        <v>0</v>
      </c>
      <c r="M70" s="23">
        <v>0.96648919999999972</v>
      </c>
      <c r="N70" s="23">
        <v>5.5444959999999988</v>
      </c>
      <c r="O70" s="23">
        <f t="shared" si="17"/>
        <v>18.988</v>
      </c>
      <c r="P70" s="24"/>
      <c r="Q70" s="81">
        <f t="shared" si="18"/>
        <v>18.988</v>
      </c>
      <c r="S70" s="78">
        <f t="shared" si="20"/>
        <v>7.9388827999999991</v>
      </c>
      <c r="T70" s="78">
        <f t="shared" si="21"/>
        <v>4.5381319999999992</v>
      </c>
      <c r="U70" s="78">
        <f t="shared" si="22"/>
        <v>0</v>
      </c>
      <c r="V70" s="78">
        <f t="shared" si="23"/>
        <v>0.96648919999999972</v>
      </c>
      <c r="W70" s="78">
        <f t="shared" si="24"/>
        <v>5.5444959999999988</v>
      </c>
    </row>
    <row r="71" spans="1:23">
      <c r="A71" s="8" t="s">
        <v>113</v>
      </c>
      <c r="B71" s="22">
        <v>18.143999999999998</v>
      </c>
      <c r="C71" s="22">
        <f t="shared" si="15"/>
        <v>18.143999999999998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16"/>
        <v>100.00000000000001</v>
      </c>
      <c r="J71" s="23">
        <v>7.5860063999999987</v>
      </c>
      <c r="K71" s="23">
        <v>4.3364159999999989</v>
      </c>
      <c r="L71" s="23">
        <v>0</v>
      </c>
      <c r="M71" s="23">
        <v>0.92352959999999984</v>
      </c>
      <c r="N71" s="23">
        <v>5.2980479999999979</v>
      </c>
      <c r="O71" s="23">
        <f t="shared" si="17"/>
        <v>18.143999999999998</v>
      </c>
      <c r="P71" s="24"/>
      <c r="Q71" s="81">
        <f t="shared" si="18"/>
        <v>18.143999999999998</v>
      </c>
      <c r="S71" s="78">
        <f t="shared" si="20"/>
        <v>7.5860063999999987</v>
      </c>
      <c r="T71" s="78">
        <f t="shared" si="21"/>
        <v>4.3364159999999989</v>
      </c>
      <c r="U71" s="78">
        <f t="shared" si="22"/>
        <v>0</v>
      </c>
      <c r="V71" s="78">
        <f t="shared" si="23"/>
        <v>0.92352959999999984</v>
      </c>
      <c r="W71" s="78">
        <f t="shared" si="24"/>
        <v>5.2980479999999979</v>
      </c>
    </row>
    <row r="72" spans="1:23">
      <c r="A72" s="8" t="s">
        <v>114</v>
      </c>
      <c r="B72" s="22">
        <v>17.32</v>
      </c>
      <c r="C72" s="22">
        <f t="shared" si="15"/>
        <v>17.32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16"/>
        <v>100.00000000000001</v>
      </c>
      <c r="J72" s="23">
        <v>7.241492</v>
      </c>
      <c r="K72" s="23">
        <v>4.1394799999999989</v>
      </c>
      <c r="L72" s="23">
        <v>0</v>
      </c>
      <c r="M72" s="23">
        <v>0.88158799999999982</v>
      </c>
      <c r="N72" s="23">
        <v>5.0574399999999988</v>
      </c>
      <c r="O72" s="23">
        <f t="shared" si="17"/>
        <v>17.32</v>
      </c>
      <c r="P72" s="24"/>
      <c r="Q72" s="81">
        <f t="shared" si="18"/>
        <v>17.32</v>
      </c>
      <c r="S72" s="78">
        <f t="shared" si="20"/>
        <v>7.241492</v>
      </c>
      <c r="T72" s="78">
        <f t="shared" si="21"/>
        <v>4.1394799999999989</v>
      </c>
      <c r="U72" s="78">
        <f t="shared" si="22"/>
        <v>0</v>
      </c>
      <c r="V72" s="78">
        <f t="shared" si="23"/>
        <v>0.88158799999999982</v>
      </c>
      <c r="W72" s="78">
        <f t="shared" si="24"/>
        <v>5.0574399999999988</v>
      </c>
    </row>
    <row r="73" spans="1:23">
      <c r="A73" s="8" t="s">
        <v>115</v>
      </c>
      <c r="B73" s="22">
        <v>17.664000000000001</v>
      </c>
      <c r="C73" s="22">
        <f t="shared" si="15"/>
        <v>17.664000000000001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16"/>
        <v>100.00000000000001</v>
      </c>
      <c r="J73" s="23">
        <v>7.3853184000000001</v>
      </c>
      <c r="K73" s="23">
        <v>4.2216959999999997</v>
      </c>
      <c r="L73" s="23">
        <v>0</v>
      </c>
      <c r="M73" s="23">
        <v>0.89909759999999994</v>
      </c>
      <c r="N73" s="23">
        <v>5.1578879999999998</v>
      </c>
      <c r="O73" s="23">
        <f t="shared" si="17"/>
        <v>17.664000000000001</v>
      </c>
      <c r="P73" s="24"/>
      <c r="Q73" s="81">
        <f t="shared" si="18"/>
        <v>17.664000000000001</v>
      </c>
      <c r="S73" s="78">
        <f t="shared" si="20"/>
        <v>7.3853184000000001</v>
      </c>
      <c r="T73" s="78">
        <f t="shared" si="21"/>
        <v>4.2216959999999997</v>
      </c>
      <c r="U73" s="78">
        <f t="shared" si="22"/>
        <v>0</v>
      </c>
      <c r="V73" s="78">
        <f t="shared" si="23"/>
        <v>0.89909759999999994</v>
      </c>
      <c r="W73" s="78">
        <f t="shared" si="24"/>
        <v>5.1578879999999998</v>
      </c>
    </row>
    <row r="74" spans="1:23">
      <c r="A74" s="8" t="s">
        <v>116</v>
      </c>
      <c r="B74" s="22">
        <v>18.2</v>
      </c>
      <c r="C74" s="22">
        <f t="shared" si="15"/>
        <v>18.2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16"/>
        <v>100.00000000000001</v>
      </c>
      <c r="J74" s="23">
        <v>7.6094199999999992</v>
      </c>
      <c r="K74" s="23">
        <v>4.3497999999999992</v>
      </c>
      <c r="L74" s="23">
        <v>0</v>
      </c>
      <c r="M74" s="23">
        <v>0.92637999999999976</v>
      </c>
      <c r="N74" s="23">
        <v>5.3143999999999982</v>
      </c>
      <c r="O74" s="23">
        <f t="shared" si="17"/>
        <v>18.2</v>
      </c>
      <c r="P74" s="24"/>
      <c r="Q74" s="81">
        <f t="shared" si="18"/>
        <v>18.2</v>
      </c>
      <c r="S74" s="78">
        <f t="shared" si="20"/>
        <v>7.6094199999999992</v>
      </c>
      <c r="T74" s="78">
        <f t="shared" si="21"/>
        <v>4.3497999999999992</v>
      </c>
      <c r="U74" s="78">
        <f t="shared" si="22"/>
        <v>0</v>
      </c>
      <c r="V74" s="78">
        <f t="shared" si="23"/>
        <v>0.92637999999999976</v>
      </c>
      <c r="W74" s="78">
        <f t="shared" si="24"/>
        <v>5.3143999999999982</v>
      </c>
    </row>
    <row r="75" spans="1:23">
      <c r="A75" s="8" t="s">
        <v>117</v>
      </c>
      <c r="B75" s="22">
        <v>19.084</v>
      </c>
      <c r="C75" s="22">
        <f t="shared" si="15"/>
        <v>19.084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16"/>
        <v>100.00000000000001</v>
      </c>
      <c r="J75" s="23">
        <v>7.9790203999999996</v>
      </c>
      <c r="K75" s="23">
        <v>4.561075999999999</v>
      </c>
      <c r="L75" s="23">
        <v>0</v>
      </c>
      <c r="M75" s="23">
        <v>0.97137559999999978</v>
      </c>
      <c r="N75" s="23">
        <v>5.5725279999999993</v>
      </c>
      <c r="O75" s="23">
        <f t="shared" si="17"/>
        <v>19.084</v>
      </c>
      <c r="P75" s="24"/>
      <c r="Q75" s="81">
        <f t="shared" si="18"/>
        <v>19.084</v>
      </c>
      <c r="S75" s="78">
        <f t="shared" si="20"/>
        <v>7.9790203999999996</v>
      </c>
      <c r="T75" s="78">
        <f t="shared" si="21"/>
        <v>4.561075999999999</v>
      </c>
      <c r="U75" s="78">
        <f t="shared" si="22"/>
        <v>0</v>
      </c>
      <c r="V75" s="78">
        <f t="shared" si="23"/>
        <v>0.97137559999999978</v>
      </c>
      <c r="W75" s="78">
        <f t="shared" si="24"/>
        <v>5.5725279999999993</v>
      </c>
    </row>
    <row r="76" spans="1:23">
      <c r="A76" s="8" t="s">
        <v>118</v>
      </c>
      <c r="B76" s="22">
        <v>19.7</v>
      </c>
      <c r="C76" s="22">
        <f t="shared" si="15"/>
        <v>19.7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16"/>
        <v>100.00000000000001</v>
      </c>
      <c r="J76" s="23">
        <v>8.2365699999999986</v>
      </c>
      <c r="K76" s="23">
        <v>4.7082999999999986</v>
      </c>
      <c r="L76" s="23">
        <v>0</v>
      </c>
      <c r="M76" s="23">
        <v>1.0027299999999999</v>
      </c>
      <c r="N76" s="23">
        <v>5.7523999999999988</v>
      </c>
      <c r="O76" s="23">
        <f t="shared" si="17"/>
        <v>19.7</v>
      </c>
      <c r="P76" s="24"/>
      <c r="Q76" s="81">
        <f t="shared" si="18"/>
        <v>19.7</v>
      </c>
      <c r="S76" s="78">
        <f t="shared" si="20"/>
        <v>8.2365699999999986</v>
      </c>
      <c r="T76" s="78">
        <f t="shared" si="21"/>
        <v>4.7082999999999986</v>
      </c>
      <c r="U76" s="78">
        <f t="shared" si="22"/>
        <v>0</v>
      </c>
      <c r="V76" s="78">
        <f t="shared" si="23"/>
        <v>1.0027299999999999</v>
      </c>
      <c r="W76" s="78">
        <f t="shared" si="24"/>
        <v>5.7523999999999988</v>
      </c>
    </row>
    <row r="77" spans="1:23">
      <c r="A77" s="8" t="s">
        <v>119</v>
      </c>
      <c r="B77" s="22">
        <v>19.891999999999999</v>
      </c>
      <c r="C77" s="22">
        <f t="shared" si="15"/>
        <v>19.891999999999999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16"/>
        <v>100.00000000000001</v>
      </c>
      <c r="J77" s="23">
        <v>8.3168451999999995</v>
      </c>
      <c r="K77" s="23">
        <v>4.7541879999999992</v>
      </c>
      <c r="L77" s="23">
        <v>0</v>
      </c>
      <c r="M77" s="23">
        <v>1.0125027999999998</v>
      </c>
      <c r="N77" s="23">
        <v>5.808463999999999</v>
      </c>
      <c r="O77" s="23">
        <f t="shared" si="17"/>
        <v>19.891999999999999</v>
      </c>
      <c r="P77" s="24"/>
      <c r="Q77" s="81">
        <f t="shared" si="18"/>
        <v>19.891999999999999</v>
      </c>
      <c r="S77" s="78">
        <f t="shared" si="20"/>
        <v>8.3168451999999995</v>
      </c>
      <c r="T77" s="78">
        <f t="shared" si="21"/>
        <v>4.7541879999999992</v>
      </c>
      <c r="U77" s="78">
        <f t="shared" si="22"/>
        <v>0</v>
      </c>
      <c r="V77" s="78">
        <f t="shared" si="23"/>
        <v>1.0125027999999998</v>
      </c>
      <c r="W77" s="78">
        <f t="shared" si="24"/>
        <v>5.808463999999999</v>
      </c>
    </row>
    <row r="78" spans="1:23">
      <c r="A78" s="8" t="s">
        <v>120</v>
      </c>
      <c r="B78" s="22">
        <v>19.72</v>
      </c>
      <c r="C78" s="22">
        <f t="shared" si="15"/>
        <v>19.72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16"/>
        <v>100.00000000000001</v>
      </c>
      <c r="J78" s="23">
        <v>8.2449319999999986</v>
      </c>
      <c r="K78" s="23">
        <v>4.7130799999999988</v>
      </c>
      <c r="L78" s="23">
        <v>0</v>
      </c>
      <c r="M78" s="23">
        <v>1.0037479999999999</v>
      </c>
      <c r="N78" s="23">
        <v>5.7582399999999989</v>
      </c>
      <c r="O78" s="23">
        <f t="shared" si="17"/>
        <v>19.72</v>
      </c>
      <c r="P78" s="24"/>
      <c r="Q78" s="81">
        <f t="shared" si="18"/>
        <v>19.72</v>
      </c>
      <c r="S78" s="78">
        <f t="shared" si="20"/>
        <v>8.2449319999999986</v>
      </c>
      <c r="T78" s="78">
        <f t="shared" si="21"/>
        <v>4.7130799999999988</v>
      </c>
      <c r="U78" s="78">
        <f t="shared" si="22"/>
        <v>0</v>
      </c>
      <c r="V78" s="78">
        <f t="shared" si="23"/>
        <v>1.0037479999999999</v>
      </c>
      <c r="W78" s="78">
        <f t="shared" si="24"/>
        <v>5.7582399999999989</v>
      </c>
    </row>
    <row r="79" spans="1:23">
      <c r="A79" s="8" t="s">
        <v>121</v>
      </c>
      <c r="B79" s="22">
        <v>19.143999999999998</v>
      </c>
      <c r="C79" s="22">
        <f t="shared" si="15"/>
        <v>19.143999999999998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16"/>
        <v>100.00000000000001</v>
      </c>
      <c r="J79" s="23">
        <v>8.0041063999999977</v>
      </c>
      <c r="K79" s="23">
        <v>4.5754159999999988</v>
      </c>
      <c r="L79" s="23">
        <v>0</v>
      </c>
      <c r="M79" s="23">
        <v>0.97442959999999967</v>
      </c>
      <c r="N79" s="23">
        <v>5.5900479999999986</v>
      </c>
      <c r="O79" s="23">
        <f t="shared" si="17"/>
        <v>19.143999999999998</v>
      </c>
      <c r="P79" s="24"/>
      <c r="Q79" s="81">
        <f t="shared" si="18"/>
        <v>19.143999999999998</v>
      </c>
      <c r="S79" s="78">
        <f t="shared" si="20"/>
        <v>8.0041063999999977</v>
      </c>
      <c r="T79" s="78">
        <f t="shared" si="21"/>
        <v>4.5754159999999988</v>
      </c>
      <c r="U79" s="78">
        <f t="shared" si="22"/>
        <v>0</v>
      </c>
      <c r="V79" s="78">
        <f t="shared" si="23"/>
        <v>0.97442959999999967</v>
      </c>
      <c r="W79" s="78">
        <f t="shared" si="24"/>
        <v>5.5900479999999986</v>
      </c>
    </row>
    <row r="80" spans="1:23">
      <c r="A80" s="8" t="s">
        <v>122</v>
      </c>
      <c r="B80" s="22">
        <v>19.623999999999999</v>
      </c>
      <c r="C80" s="22">
        <f t="shared" si="15"/>
        <v>19.623999999999999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16"/>
        <v>100.00000000000001</v>
      </c>
      <c r="J80" s="23">
        <v>8.204794399999999</v>
      </c>
      <c r="K80" s="23">
        <v>4.690135999999999</v>
      </c>
      <c r="L80" s="23">
        <v>0</v>
      </c>
      <c r="M80" s="23">
        <v>0.99886159999999979</v>
      </c>
      <c r="N80" s="23">
        <v>5.7302079999999984</v>
      </c>
      <c r="O80" s="23">
        <f t="shared" si="17"/>
        <v>19.623999999999999</v>
      </c>
      <c r="P80" s="24"/>
      <c r="Q80" s="81">
        <f t="shared" si="18"/>
        <v>19.623999999999999</v>
      </c>
      <c r="S80" s="78">
        <f t="shared" si="20"/>
        <v>8.204794399999999</v>
      </c>
      <c r="T80" s="78">
        <f t="shared" si="21"/>
        <v>4.690135999999999</v>
      </c>
      <c r="U80" s="78">
        <f t="shared" si="22"/>
        <v>0</v>
      </c>
      <c r="V80" s="78">
        <f t="shared" si="23"/>
        <v>0.99886159999999979</v>
      </c>
      <c r="W80" s="78">
        <f t="shared" si="24"/>
        <v>5.7302079999999984</v>
      </c>
    </row>
    <row r="81" spans="1:23">
      <c r="A81" s="8" t="s">
        <v>123</v>
      </c>
      <c r="B81" s="22">
        <v>19.64</v>
      </c>
      <c r="C81" s="22">
        <f t="shared" si="15"/>
        <v>19.64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16"/>
        <v>100.00000000000001</v>
      </c>
      <c r="J81" s="23">
        <v>8.2114839999999987</v>
      </c>
      <c r="K81" s="23">
        <v>4.6939599999999988</v>
      </c>
      <c r="L81" s="23">
        <v>0</v>
      </c>
      <c r="M81" s="23">
        <v>0.9996759999999999</v>
      </c>
      <c r="N81" s="23">
        <v>5.7348799999999995</v>
      </c>
      <c r="O81" s="23">
        <f t="shared" si="17"/>
        <v>19.64</v>
      </c>
      <c r="P81" s="24"/>
      <c r="Q81" s="81">
        <f t="shared" si="18"/>
        <v>19.64</v>
      </c>
      <c r="S81" s="78">
        <f t="shared" si="20"/>
        <v>8.2114839999999987</v>
      </c>
      <c r="T81" s="78">
        <f t="shared" si="21"/>
        <v>4.6939599999999988</v>
      </c>
      <c r="U81" s="78">
        <f t="shared" si="22"/>
        <v>0</v>
      </c>
      <c r="V81" s="78">
        <f t="shared" si="23"/>
        <v>0.9996759999999999</v>
      </c>
      <c r="W81" s="78">
        <f t="shared" si="24"/>
        <v>5.7348799999999995</v>
      </c>
    </row>
    <row r="82" spans="1:23">
      <c r="A82" s="8" t="s">
        <v>124</v>
      </c>
      <c r="B82" s="22">
        <v>19.736000000000001</v>
      </c>
      <c r="C82" s="22">
        <f t="shared" si="15"/>
        <v>19.736000000000001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16"/>
        <v>100.00000000000001</v>
      </c>
      <c r="J82" s="23">
        <v>8.2516216</v>
      </c>
      <c r="K82" s="23">
        <v>4.7169039999999995</v>
      </c>
      <c r="L82" s="23">
        <v>0</v>
      </c>
      <c r="M82" s="23">
        <v>1.0045623999999997</v>
      </c>
      <c r="N82" s="23">
        <v>5.7629119999999991</v>
      </c>
      <c r="O82" s="23">
        <f t="shared" si="17"/>
        <v>19.736000000000001</v>
      </c>
      <c r="P82" s="24"/>
      <c r="Q82" s="81">
        <f t="shared" si="18"/>
        <v>19.736000000000001</v>
      </c>
      <c r="S82" s="78">
        <f t="shared" si="20"/>
        <v>8.2516216</v>
      </c>
      <c r="T82" s="78">
        <f t="shared" si="21"/>
        <v>4.7169039999999995</v>
      </c>
      <c r="U82" s="78">
        <f t="shared" si="22"/>
        <v>0</v>
      </c>
      <c r="V82" s="78">
        <f t="shared" si="23"/>
        <v>1.0045623999999997</v>
      </c>
      <c r="W82" s="78">
        <f t="shared" si="24"/>
        <v>5.7629119999999991</v>
      </c>
    </row>
    <row r="83" spans="1:23">
      <c r="A83" s="8" t="s">
        <v>125</v>
      </c>
      <c r="B83" s="22">
        <v>19.72</v>
      </c>
      <c r="C83" s="22">
        <f t="shared" si="15"/>
        <v>19.72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16"/>
        <v>100.00000000000001</v>
      </c>
      <c r="J83" s="23">
        <v>8.2449319999999986</v>
      </c>
      <c r="K83" s="23">
        <v>4.7130799999999988</v>
      </c>
      <c r="L83" s="23">
        <v>0</v>
      </c>
      <c r="M83" s="23">
        <v>1.0037479999999999</v>
      </c>
      <c r="N83" s="23">
        <v>5.7582399999999989</v>
      </c>
      <c r="O83" s="23">
        <f t="shared" si="17"/>
        <v>19.72</v>
      </c>
      <c r="P83" s="24"/>
      <c r="Q83" s="81">
        <f t="shared" si="18"/>
        <v>19.72</v>
      </c>
      <c r="S83" s="78">
        <f t="shared" si="20"/>
        <v>8.2449319999999986</v>
      </c>
      <c r="T83" s="78">
        <f t="shared" si="21"/>
        <v>4.7130799999999988</v>
      </c>
      <c r="U83" s="78">
        <f t="shared" si="22"/>
        <v>0</v>
      </c>
      <c r="V83" s="78">
        <f t="shared" si="23"/>
        <v>1.0037479999999999</v>
      </c>
      <c r="W83" s="78">
        <f t="shared" si="24"/>
        <v>5.7582399999999989</v>
      </c>
    </row>
    <row r="84" spans="1:23">
      <c r="A84" s="8" t="s">
        <v>126</v>
      </c>
      <c r="B84" s="22">
        <v>19.7</v>
      </c>
      <c r="C84" s="22">
        <f t="shared" si="15"/>
        <v>19.7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16"/>
        <v>100.00000000000001</v>
      </c>
      <c r="J84" s="23">
        <v>8.2365699999999986</v>
      </c>
      <c r="K84" s="23">
        <v>4.7082999999999986</v>
      </c>
      <c r="L84" s="23">
        <v>0</v>
      </c>
      <c r="M84" s="23">
        <v>1.0027299999999999</v>
      </c>
      <c r="N84" s="23">
        <v>5.7523999999999988</v>
      </c>
      <c r="O84" s="23">
        <f t="shared" si="17"/>
        <v>19.7</v>
      </c>
      <c r="P84" s="24"/>
      <c r="Q84" s="81">
        <f t="shared" si="18"/>
        <v>19.7</v>
      </c>
      <c r="S84" s="78">
        <f t="shared" si="20"/>
        <v>8.2365699999999986</v>
      </c>
      <c r="T84" s="78">
        <f t="shared" si="21"/>
        <v>4.7082999999999986</v>
      </c>
      <c r="U84" s="78">
        <f t="shared" si="22"/>
        <v>0</v>
      </c>
      <c r="V84" s="78">
        <f t="shared" si="23"/>
        <v>1.0027299999999999</v>
      </c>
      <c r="W84" s="78">
        <f t="shared" si="24"/>
        <v>5.7523999999999988</v>
      </c>
    </row>
    <row r="85" spans="1:23">
      <c r="A85" s="8" t="s">
        <v>127</v>
      </c>
      <c r="B85" s="22">
        <v>19.295999999999999</v>
      </c>
      <c r="C85" s="22">
        <f t="shared" si="15"/>
        <v>19.295999999999999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16"/>
        <v>100.00000000000001</v>
      </c>
      <c r="J85" s="23">
        <v>8.0676575999999987</v>
      </c>
      <c r="K85" s="23">
        <v>4.611743999999999</v>
      </c>
      <c r="L85" s="23">
        <v>0</v>
      </c>
      <c r="M85" s="23">
        <v>0.98216639999999988</v>
      </c>
      <c r="N85" s="23">
        <v>5.6344319999999986</v>
      </c>
      <c r="O85" s="23">
        <f t="shared" si="17"/>
        <v>19.295999999999999</v>
      </c>
      <c r="P85" s="24"/>
      <c r="Q85" s="81">
        <f t="shared" si="18"/>
        <v>19.295999999999999</v>
      </c>
      <c r="S85" s="78">
        <f t="shared" si="20"/>
        <v>8.0676575999999987</v>
      </c>
      <c r="T85" s="78">
        <f t="shared" si="21"/>
        <v>4.611743999999999</v>
      </c>
      <c r="U85" s="78">
        <f t="shared" si="22"/>
        <v>0</v>
      </c>
      <c r="V85" s="78">
        <f t="shared" si="23"/>
        <v>0.98216639999999988</v>
      </c>
      <c r="W85" s="78">
        <f t="shared" si="24"/>
        <v>5.6344319999999986</v>
      </c>
    </row>
    <row r="86" spans="1:23">
      <c r="A86" s="8" t="s">
        <v>128</v>
      </c>
      <c r="B86" s="22">
        <v>19.507999999999999</v>
      </c>
      <c r="C86" s="22">
        <f t="shared" si="15"/>
        <v>19.507999999999999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16"/>
        <v>100.00000000000001</v>
      </c>
      <c r="J86" s="23">
        <v>8.1562947999999995</v>
      </c>
      <c r="K86" s="23">
        <v>4.6624119999999989</v>
      </c>
      <c r="L86" s="23">
        <v>0</v>
      </c>
      <c r="M86" s="23">
        <v>0.99295719999999976</v>
      </c>
      <c r="N86" s="23">
        <v>5.6963359999999996</v>
      </c>
      <c r="O86" s="23">
        <f t="shared" si="17"/>
        <v>19.507999999999999</v>
      </c>
      <c r="P86" s="24"/>
      <c r="Q86" s="81">
        <f t="shared" si="18"/>
        <v>19.507999999999999</v>
      </c>
      <c r="S86" s="78">
        <f t="shared" si="20"/>
        <v>8.1562947999999995</v>
      </c>
      <c r="T86" s="78">
        <f t="shared" si="21"/>
        <v>4.6624119999999989</v>
      </c>
      <c r="U86" s="78">
        <f t="shared" si="22"/>
        <v>0</v>
      </c>
      <c r="V86" s="78">
        <f t="shared" si="23"/>
        <v>0.99295719999999976</v>
      </c>
      <c r="W86" s="78">
        <f t="shared" si="24"/>
        <v>5.6963359999999996</v>
      </c>
    </row>
    <row r="87" spans="1:23">
      <c r="A87" s="8" t="s">
        <v>129</v>
      </c>
      <c r="B87" s="22">
        <v>18.584</v>
      </c>
      <c r="C87" s="22">
        <f t="shared" si="15"/>
        <v>18.584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16"/>
        <v>100.00000000000001</v>
      </c>
      <c r="J87" s="23">
        <v>7.7699703999999983</v>
      </c>
      <c r="K87" s="23">
        <v>4.4415759999999986</v>
      </c>
      <c r="L87" s="23">
        <v>0</v>
      </c>
      <c r="M87" s="23">
        <v>0.94592559999999981</v>
      </c>
      <c r="N87" s="23">
        <v>5.4265279999999985</v>
      </c>
      <c r="O87" s="23">
        <f t="shared" si="17"/>
        <v>18.584</v>
      </c>
      <c r="P87" s="24"/>
      <c r="Q87" s="81">
        <f t="shared" si="18"/>
        <v>18.584</v>
      </c>
      <c r="S87" s="78">
        <f t="shared" si="20"/>
        <v>7.7699703999999983</v>
      </c>
      <c r="T87" s="78">
        <f t="shared" si="21"/>
        <v>4.4415759999999986</v>
      </c>
      <c r="U87" s="78">
        <f t="shared" si="22"/>
        <v>0</v>
      </c>
      <c r="V87" s="78">
        <f t="shared" si="23"/>
        <v>0.94592559999999981</v>
      </c>
      <c r="W87" s="78">
        <f t="shared" si="24"/>
        <v>5.4265279999999985</v>
      </c>
    </row>
    <row r="88" spans="1:23">
      <c r="A88" s="8" t="s">
        <v>130</v>
      </c>
      <c r="B88" s="22">
        <v>18.891999999999999</v>
      </c>
      <c r="C88" s="22">
        <f t="shared" si="15"/>
        <v>18.891999999999999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16"/>
        <v>100.00000000000001</v>
      </c>
      <c r="J88" s="23">
        <v>7.8987451999999996</v>
      </c>
      <c r="K88" s="23">
        <v>4.5151879999999984</v>
      </c>
      <c r="L88" s="23">
        <v>0</v>
      </c>
      <c r="M88" s="23">
        <v>0.96160279999999987</v>
      </c>
      <c r="N88" s="23">
        <v>5.5164639999999991</v>
      </c>
      <c r="O88" s="23">
        <f t="shared" si="17"/>
        <v>18.891999999999999</v>
      </c>
      <c r="P88" s="24"/>
      <c r="Q88" s="81">
        <f t="shared" si="18"/>
        <v>18.891999999999999</v>
      </c>
      <c r="S88" s="78">
        <f t="shared" si="20"/>
        <v>7.8987451999999996</v>
      </c>
      <c r="T88" s="78">
        <f t="shared" si="21"/>
        <v>4.5151879999999984</v>
      </c>
      <c r="U88" s="78">
        <f t="shared" si="22"/>
        <v>0</v>
      </c>
      <c r="V88" s="78">
        <f t="shared" si="23"/>
        <v>0.96160279999999987</v>
      </c>
      <c r="W88" s="78">
        <f t="shared" si="24"/>
        <v>5.5164639999999991</v>
      </c>
    </row>
    <row r="89" spans="1:23">
      <c r="A89" s="8" t="s">
        <v>131</v>
      </c>
      <c r="B89" s="22">
        <v>18.239999999999998</v>
      </c>
      <c r="C89" s="22">
        <f t="shared" si="15"/>
        <v>18.239999999999998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16"/>
        <v>100.00000000000001</v>
      </c>
      <c r="J89" s="23">
        <v>7.6261439999999983</v>
      </c>
      <c r="K89" s="23">
        <v>4.3593599999999988</v>
      </c>
      <c r="L89" s="23">
        <v>0</v>
      </c>
      <c r="M89" s="23">
        <v>0.92841599999999969</v>
      </c>
      <c r="N89" s="23">
        <v>5.3260799999999984</v>
      </c>
      <c r="O89" s="23">
        <f t="shared" si="17"/>
        <v>18.239999999999998</v>
      </c>
      <c r="P89" s="24"/>
      <c r="Q89" s="81">
        <f t="shared" si="18"/>
        <v>18.239999999999998</v>
      </c>
      <c r="S89" s="78">
        <f t="shared" si="20"/>
        <v>7.6261439999999983</v>
      </c>
      <c r="T89" s="78">
        <f t="shared" si="21"/>
        <v>4.3593599999999988</v>
      </c>
      <c r="U89" s="78">
        <f t="shared" si="22"/>
        <v>0</v>
      </c>
      <c r="V89" s="78">
        <f t="shared" si="23"/>
        <v>0.92841599999999969</v>
      </c>
      <c r="W89" s="78">
        <f t="shared" si="24"/>
        <v>5.3260799999999984</v>
      </c>
    </row>
    <row r="90" spans="1:23">
      <c r="A90" s="8" t="s">
        <v>132</v>
      </c>
      <c r="B90" s="22">
        <v>19.66</v>
      </c>
      <c r="C90" s="22">
        <f t="shared" si="15"/>
        <v>19.66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16"/>
        <v>100.00000000000001</v>
      </c>
      <c r="J90" s="23">
        <v>8.2198459999999987</v>
      </c>
      <c r="K90" s="23">
        <v>4.698739999999999</v>
      </c>
      <c r="L90" s="23">
        <v>0</v>
      </c>
      <c r="M90" s="23">
        <v>1.000694</v>
      </c>
      <c r="N90" s="23">
        <v>5.7407199999999996</v>
      </c>
      <c r="O90" s="23">
        <f t="shared" si="17"/>
        <v>19.66</v>
      </c>
      <c r="P90" s="24"/>
      <c r="Q90" s="81">
        <f t="shared" si="18"/>
        <v>19.66</v>
      </c>
      <c r="S90" s="78">
        <f t="shared" si="20"/>
        <v>8.2198459999999987</v>
      </c>
      <c r="T90" s="78">
        <f t="shared" si="21"/>
        <v>4.698739999999999</v>
      </c>
      <c r="U90" s="78">
        <f t="shared" si="22"/>
        <v>0</v>
      </c>
      <c r="V90" s="78">
        <f t="shared" si="23"/>
        <v>1.000694</v>
      </c>
      <c r="W90" s="78">
        <f t="shared" si="24"/>
        <v>5.7407199999999996</v>
      </c>
    </row>
    <row r="91" spans="1:23">
      <c r="A91" s="8" t="s">
        <v>133</v>
      </c>
      <c r="B91" s="22">
        <v>19.064</v>
      </c>
      <c r="C91" s="22">
        <f t="shared" si="15"/>
        <v>19.064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16"/>
        <v>100.00000000000001</v>
      </c>
      <c r="J91" s="23">
        <v>7.9706583999999996</v>
      </c>
      <c r="K91" s="23">
        <v>4.5562959999999988</v>
      </c>
      <c r="L91" s="23">
        <v>0</v>
      </c>
      <c r="M91" s="23">
        <v>0.97035759999999982</v>
      </c>
      <c r="N91" s="23">
        <v>5.5666879999999992</v>
      </c>
      <c r="O91" s="23">
        <f t="shared" si="17"/>
        <v>19.064</v>
      </c>
      <c r="P91" s="24"/>
      <c r="Q91" s="81">
        <f t="shared" si="18"/>
        <v>19.064</v>
      </c>
      <c r="S91" s="78">
        <f t="shared" si="20"/>
        <v>7.9706583999999996</v>
      </c>
      <c r="T91" s="78">
        <f t="shared" si="21"/>
        <v>4.5562959999999988</v>
      </c>
      <c r="U91" s="78">
        <f t="shared" si="22"/>
        <v>0</v>
      </c>
      <c r="V91" s="78">
        <f t="shared" si="23"/>
        <v>0.97035759999999982</v>
      </c>
      <c r="W91" s="78">
        <f t="shared" si="24"/>
        <v>5.5666879999999992</v>
      </c>
    </row>
    <row r="92" spans="1:23">
      <c r="A92" s="8" t="s">
        <v>134</v>
      </c>
      <c r="B92" s="22">
        <v>19.335999999999999</v>
      </c>
      <c r="C92" s="22">
        <f t="shared" si="15"/>
        <v>19.335999999999999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16"/>
        <v>100.00000000000001</v>
      </c>
      <c r="J92" s="23">
        <v>8.0843815999999986</v>
      </c>
      <c r="K92" s="23">
        <v>4.6213039999999985</v>
      </c>
      <c r="L92" s="23">
        <v>0</v>
      </c>
      <c r="M92" s="23">
        <v>0.98420239999999981</v>
      </c>
      <c r="N92" s="23">
        <v>5.6461119999999987</v>
      </c>
      <c r="O92" s="23">
        <f t="shared" si="17"/>
        <v>19.335999999999999</v>
      </c>
      <c r="P92" s="24"/>
      <c r="Q92" s="81">
        <f t="shared" si="18"/>
        <v>19.335999999999999</v>
      </c>
      <c r="S92" s="78">
        <f t="shared" si="20"/>
        <v>8.0843815999999986</v>
      </c>
      <c r="T92" s="78">
        <f t="shared" si="21"/>
        <v>4.6213039999999985</v>
      </c>
      <c r="U92" s="78">
        <f t="shared" si="22"/>
        <v>0</v>
      </c>
      <c r="V92" s="78">
        <f t="shared" si="23"/>
        <v>0.98420239999999981</v>
      </c>
      <c r="W92" s="78">
        <f t="shared" si="24"/>
        <v>5.6461119999999987</v>
      </c>
    </row>
    <row r="93" spans="1:23">
      <c r="A93" s="8" t="s">
        <v>135</v>
      </c>
      <c r="B93" s="22">
        <v>19.047999999999998</v>
      </c>
      <c r="C93" s="22">
        <f t="shared" si="15"/>
        <v>19.047999999999998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16"/>
        <v>100.00000000000001</v>
      </c>
      <c r="J93" s="23">
        <v>7.9639687999999991</v>
      </c>
      <c r="K93" s="23">
        <v>4.5524719999999981</v>
      </c>
      <c r="L93" s="23">
        <v>0</v>
      </c>
      <c r="M93" s="23">
        <v>0.96954319999999972</v>
      </c>
      <c r="N93" s="23">
        <v>5.562015999999999</v>
      </c>
      <c r="O93" s="23">
        <f t="shared" si="17"/>
        <v>19.047999999999998</v>
      </c>
      <c r="P93" s="24"/>
      <c r="Q93" s="81">
        <f t="shared" si="18"/>
        <v>19.047999999999998</v>
      </c>
      <c r="S93" s="78">
        <f t="shared" si="20"/>
        <v>7.9639687999999991</v>
      </c>
      <c r="T93" s="78">
        <f t="shared" si="21"/>
        <v>4.5524719999999981</v>
      </c>
      <c r="U93" s="78">
        <f t="shared" si="22"/>
        <v>0</v>
      </c>
      <c r="V93" s="78">
        <f t="shared" si="23"/>
        <v>0.96954319999999972</v>
      </c>
      <c r="W93" s="78">
        <f t="shared" si="24"/>
        <v>5.562015999999999</v>
      </c>
    </row>
    <row r="94" spans="1:23">
      <c r="A94" s="8" t="s">
        <v>136</v>
      </c>
      <c r="B94" s="22">
        <v>18.664000000000001</v>
      </c>
      <c r="C94" s="22">
        <f t="shared" si="15"/>
        <v>18.664000000000001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16"/>
        <v>100.00000000000001</v>
      </c>
      <c r="J94" s="23">
        <v>7.8034183999999991</v>
      </c>
      <c r="K94" s="23">
        <v>4.4606959999999996</v>
      </c>
      <c r="L94" s="23">
        <v>0</v>
      </c>
      <c r="M94" s="23">
        <v>0.9499976</v>
      </c>
      <c r="N94" s="23">
        <v>5.4498879999999996</v>
      </c>
      <c r="O94" s="23">
        <f t="shared" si="17"/>
        <v>18.664000000000001</v>
      </c>
      <c r="P94" s="24"/>
      <c r="Q94" s="81">
        <f t="shared" si="18"/>
        <v>18.664000000000001</v>
      </c>
      <c r="S94" s="78">
        <f t="shared" si="20"/>
        <v>7.8034183999999991</v>
      </c>
      <c r="T94" s="78">
        <f t="shared" si="21"/>
        <v>4.4606959999999996</v>
      </c>
      <c r="U94" s="78">
        <f t="shared" si="22"/>
        <v>0</v>
      </c>
      <c r="V94" s="78">
        <f t="shared" si="23"/>
        <v>0.9499976</v>
      </c>
      <c r="W94" s="78">
        <f t="shared" si="24"/>
        <v>5.4498879999999996</v>
      </c>
    </row>
    <row r="95" spans="1:23">
      <c r="A95" s="8" t="s">
        <v>137</v>
      </c>
      <c r="B95" s="22">
        <v>18.835999999999999</v>
      </c>
      <c r="C95" s="22">
        <f t="shared" si="15"/>
        <v>18.835999999999999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16"/>
        <v>100.00000000000001</v>
      </c>
      <c r="J95" s="23">
        <v>7.8753315999999982</v>
      </c>
      <c r="K95" s="23">
        <v>4.501803999999999</v>
      </c>
      <c r="L95" s="23">
        <v>0</v>
      </c>
      <c r="M95" s="23">
        <v>0.95875239999999973</v>
      </c>
      <c r="N95" s="23">
        <v>5.5001119999999988</v>
      </c>
      <c r="O95" s="23">
        <f t="shared" si="17"/>
        <v>18.835999999999999</v>
      </c>
      <c r="P95" s="24"/>
      <c r="Q95" s="81">
        <f t="shared" si="18"/>
        <v>18.835999999999999</v>
      </c>
      <c r="S95" s="78">
        <f t="shared" si="20"/>
        <v>7.8753315999999982</v>
      </c>
      <c r="T95" s="78">
        <f t="shared" si="21"/>
        <v>4.501803999999999</v>
      </c>
      <c r="U95" s="78">
        <f t="shared" si="22"/>
        <v>0</v>
      </c>
      <c r="V95" s="78">
        <f t="shared" si="23"/>
        <v>0.95875239999999973</v>
      </c>
      <c r="W95" s="78">
        <f t="shared" si="24"/>
        <v>5.5001119999999988</v>
      </c>
    </row>
    <row r="96" spans="1:23">
      <c r="A96" s="8" t="s">
        <v>138</v>
      </c>
      <c r="B96" s="22">
        <v>18.68</v>
      </c>
      <c r="C96" s="22">
        <f t="shared" si="15"/>
        <v>18.68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16"/>
        <v>100.00000000000001</v>
      </c>
      <c r="J96" s="23">
        <v>7.8101079999999987</v>
      </c>
      <c r="K96" s="23">
        <v>4.4645199999999985</v>
      </c>
      <c r="L96" s="23">
        <v>0</v>
      </c>
      <c r="M96" s="23">
        <v>0.95081199999999977</v>
      </c>
      <c r="N96" s="23">
        <v>5.454559999999999</v>
      </c>
      <c r="O96" s="23">
        <f t="shared" si="17"/>
        <v>18.68</v>
      </c>
      <c r="P96" s="24"/>
      <c r="Q96" s="81">
        <f t="shared" si="18"/>
        <v>18.68</v>
      </c>
      <c r="S96" s="78">
        <f t="shared" si="20"/>
        <v>7.8101079999999987</v>
      </c>
      <c r="T96" s="78">
        <f t="shared" si="21"/>
        <v>4.4645199999999985</v>
      </c>
      <c r="U96" s="78">
        <f t="shared" si="22"/>
        <v>0</v>
      </c>
      <c r="V96" s="78">
        <f t="shared" si="23"/>
        <v>0.95081199999999977</v>
      </c>
      <c r="W96" s="78">
        <f t="shared" si="24"/>
        <v>5.454559999999999</v>
      </c>
    </row>
    <row r="97" spans="1:26">
      <c r="A97" s="8" t="s">
        <v>139</v>
      </c>
      <c r="B97" s="22">
        <v>18.776</v>
      </c>
      <c r="C97" s="22">
        <f t="shared" si="15"/>
        <v>18.776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16"/>
        <v>100.00000000000001</v>
      </c>
      <c r="J97" s="23">
        <v>7.8502455999999992</v>
      </c>
      <c r="K97" s="23">
        <v>4.4874639999999992</v>
      </c>
      <c r="L97" s="23">
        <v>0</v>
      </c>
      <c r="M97" s="23">
        <v>0.95569839999999984</v>
      </c>
      <c r="N97" s="23">
        <v>5.4825919999999986</v>
      </c>
      <c r="O97" s="23">
        <f t="shared" si="17"/>
        <v>18.776</v>
      </c>
      <c r="P97" s="24"/>
      <c r="Q97" s="81">
        <f t="shared" si="18"/>
        <v>18.776</v>
      </c>
      <c r="S97" s="78">
        <f t="shared" si="20"/>
        <v>7.8502455999999992</v>
      </c>
      <c r="T97" s="78">
        <f t="shared" si="21"/>
        <v>4.4874639999999992</v>
      </c>
      <c r="U97" s="78">
        <f t="shared" si="22"/>
        <v>0</v>
      </c>
      <c r="V97" s="78">
        <f t="shared" si="23"/>
        <v>0.95569839999999984</v>
      </c>
      <c r="W97" s="78">
        <f t="shared" si="24"/>
        <v>5.4825919999999986</v>
      </c>
    </row>
    <row r="98" spans="1:26">
      <c r="A98" s="8" t="s">
        <v>140</v>
      </c>
      <c r="B98" s="22">
        <v>18.911999999999999</v>
      </c>
      <c r="C98" s="22">
        <f t="shared" si="15"/>
        <v>18.911999999999999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16"/>
        <v>100.00000000000001</v>
      </c>
      <c r="J98" s="23">
        <v>7.9071071999999996</v>
      </c>
      <c r="K98" s="23">
        <v>4.5199679999999987</v>
      </c>
      <c r="L98" s="23">
        <v>0</v>
      </c>
      <c r="M98" s="23">
        <v>0.96262079999999983</v>
      </c>
      <c r="N98" s="23">
        <v>5.5223039999999983</v>
      </c>
      <c r="O98" s="23">
        <f t="shared" si="17"/>
        <v>18.911999999999999</v>
      </c>
      <c r="P98" s="24"/>
      <c r="Q98" s="81">
        <f t="shared" si="18"/>
        <v>18.911999999999999</v>
      </c>
      <c r="S98" s="78">
        <f t="shared" si="20"/>
        <v>7.9071071999999996</v>
      </c>
      <c r="T98" s="78">
        <f t="shared" si="21"/>
        <v>4.5199679999999987</v>
      </c>
      <c r="U98" s="78">
        <f t="shared" si="22"/>
        <v>0</v>
      </c>
      <c r="V98" s="78">
        <f t="shared" si="23"/>
        <v>0.96262079999999983</v>
      </c>
      <c r="W98" s="78">
        <f t="shared" si="24"/>
        <v>5.5223039999999983</v>
      </c>
    </row>
    <row r="99" spans="1:26">
      <c r="A99" s="8" t="s">
        <v>175</v>
      </c>
      <c r="B99" s="22">
        <f t="shared" ref="B99:Q99" si="25">SUM(B3:B98)/4000</f>
        <v>0.44103900000000035</v>
      </c>
      <c r="C99" s="22">
        <f t="shared" si="25"/>
        <v>0.44103900000000035</v>
      </c>
      <c r="D99" s="22">
        <f t="shared" si="25"/>
        <v>1.003439999999999</v>
      </c>
      <c r="E99" s="22">
        <f t="shared" si="25"/>
        <v>0.573600000000001</v>
      </c>
      <c r="F99" s="22">
        <f t="shared" si="25"/>
        <v>0</v>
      </c>
      <c r="G99" s="22">
        <f t="shared" si="25"/>
        <v>0.12215999999999975</v>
      </c>
      <c r="H99" s="22">
        <f t="shared" si="25"/>
        <v>0.70079999999999942</v>
      </c>
      <c r="I99" s="22">
        <f t="shared" si="25"/>
        <v>2.4000000000000004</v>
      </c>
      <c r="J99" s="23">
        <f t="shared" si="25"/>
        <v>0.18439840589999992</v>
      </c>
      <c r="K99" s="24">
        <f t="shared" si="25"/>
        <v>0.10540832100000001</v>
      </c>
      <c r="L99" s="24">
        <f t="shared" si="25"/>
        <v>0</v>
      </c>
      <c r="M99" s="24">
        <f t="shared" si="25"/>
        <v>2.2448885099999986E-2</v>
      </c>
      <c r="N99" s="24">
        <f t="shared" si="25"/>
        <v>0.12878338799999994</v>
      </c>
      <c r="O99" s="25">
        <f t="shared" si="25"/>
        <v>0.44103900000000035</v>
      </c>
      <c r="P99" s="25"/>
      <c r="Q99" s="85">
        <f t="shared" si="25"/>
        <v>0.44103900000000035</v>
      </c>
      <c r="S99" s="78">
        <f>SUM(S3:S98)/4000</f>
        <v>0.18439840589999992</v>
      </c>
      <c r="T99" s="78">
        <f t="shared" ref="T99:W99" si="26">SUM(T3:T98)/4000</f>
        <v>0.10540832100000001</v>
      </c>
      <c r="U99" s="78">
        <f t="shared" si="26"/>
        <v>0</v>
      </c>
      <c r="V99" s="78">
        <f t="shared" si="26"/>
        <v>2.2448885099999986E-2</v>
      </c>
      <c r="W99" s="78">
        <f t="shared" si="26"/>
        <v>0.12878338799999994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W99"/>
  <sheetViews>
    <sheetView tabSelected="1" topLeftCell="A80" workbookViewId="0">
      <selection activeCell="P99" sqref="P99:T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>
      <c r="A1" s="2">
        <f>[1]Allocation!A2</f>
        <v>43647</v>
      </c>
      <c r="B1" s="220" t="s">
        <v>500</v>
      </c>
      <c r="C1" s="220"/>
      <c r="D1" s="218" t="s">
        <v>314</v>
      </c>
      <c r="E1" s="218"/>
      <c r="F1" s="218"/>
      <c r="G1" s="218"/>
      <c r="H1" s="219"/>
      <c r="I1" s="221" t="s">
        <v>501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66" si="0">SUM(D3:G3)</f>
        <v>100</v>
      </c>
      <c r="I3" s="23">
        <v>4.3804999999999996</v>
      </c>
      <c r="J3" s="23">
        <v>2.4497</v>
      </c>
      <c r="K3" s="23">
        <v>3.1595</v>
      </c>
      <c r="L3" s="23">
        <v>0.51029999999999998</v>
      </c>
      <c r="M3" s="23">
        <f>SUM(I3:L3)</f>
        <v>10.5</v>
      </c>
      <c r="N3" s="24"/>
      <c r="P3" s="78">
        <f t="shared" ref="P3:S34" si="1">I3</f>
        <v>4.3804999999999996</v>
      </c>
      <c r="Q3" s="78">
        <f t="shared" si="1"/>
        <v>2.4497</v>
      </c>
      <c r="R3" s="78">
        <f t="shared" si="1"/>
        <v>3.1595</v>
      </c>
      <c r="S3" s="78">
        <f t="shared" si="1"/>
        <v>0.51029999999999998</v>
      </c>
      <c r="T3" s="78">
        <f>SUM(P3:S3)</f>
        <v>10.5</v>
      </c>
    </row>
    <row r="4" spans="1:20">
      <c r="A4" s="8" t="s">
        <v>46</v>
      </c>
      <c r="B4" s="22">
        <f>B3</f>
        <v>0</v>
      </c>
      <c r="C4" s="22">
        <f t="shared" ref="C4:C67" si="2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4.3804999999999996</v>
      </c>
      <c r="J4" s="23">
        <v>2.4497</v>
      </c>
      <c r="K4" s="23">
        <v>3.1595</v>
      </c>
      <c r="L4" s="23">
        <v>0.51029999999999998</v>
      </c>
      <c r="M4" s="23">
        <f t="shared" ref="M4:M67" si="3">SUM(I4:L4)</f>
        <v>10.5</v>
      </c>
      <c r="N4" s="24"/>
      <c r="P4" s="78">
        <f t="shared" si="1"/>
        <v>4.3804999999999996</v>
      </c>
      <c r="Q4" s="78">
        <f t="shared" si="1"/>
        <v>2.4497</v>
      </c>
      <c r="R4" s="78">
        <f t="shared" si="1"/>
        <v>3.1595</v>
      </c>
      <c r="S4" s="78">
        <f t="shared" si="1"/>
        <v>0.51029999999999998</v>
      </c>
      <c r="T4" s="78">
        <f t="shared" ref="T4:T67" si="4">SUM(P4:S4)</f>
        <v>10.5</v>
      </c>
    </row>
    <row r="5" spans="1:20">
      <c r="A5" s="8" t="s">
        <v>47</v>
      </c>
      <c r="B5" s="22">
        <f t="shared" ref="B5:B68" si="5">B4</f>
        <v>0</v>
      </c>
      <c r="C5" s="22">
        <f t="shared" si="2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4.3804999999999996</v>
      </c>
      <c r="J5" s="23">
        <v>2.4497</v>
      </c>
      <c r="K5" s="23">
        <v>3.1595</v>
      </c>
      <c r="L5" s="23">
        <v>0.51029999999999998</v>
      </c>
      <c r="M5" s="23">
        <f t="shared" si="3"/>
        <v>10.5</v>
      </c>
      <c r="N5" s="24"/>
      <c r="P5" s="78">
        <f t="shared" si="1"/>
        <v>4.3804999999999996</v>
      </c>
      <c r="Q5" s="78">
        <f t="shared" si="1"/>
        <v>2.4497</v>
      </c>
      <c r="R5" s="78">
        <f t="shared" si="1"/>
        <v>3.1595</v>
      </c>
      <c r="S5" s="78">
        <f t="shared" si="1"/>
        <v>0.51029999999999998</v>
      </c>
      <c r="T5" s="78">
        <f t="shared" si="4"/>
        <v>10.5</v>
      </c>
    </row>
    <row r="6" spans="1:20">
      <c r="A6" s="8" t="s">
        <v>48</v>
      </c>
      <c r="B6" s="22">
        <f t="shared" si="5"/>
        <v>0</v>
      </c>
      <c r="C6" s="22">
        <f t="shared" si="2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4.3804999999999996</v>
      </c>
      <c r="J6" s="23">
        <v>2.4497</v>
      </c>
      <c r="K6" s="23">
        <v>3.1595</v>
      </c>
      <c r="L6" s="23">
        <v>0.51029999999999998</v>
      </c>
      <c r="M6" s="23">
        <f t="shared" si="3"/>
        <v>10.5</v>
      </c>
      <c r="N6" s="24"/>
      <c r="P6" s="78">
        <f t="shared" si="1"/>
        <v>4.3804999999999996</v>
      </c>
      <c r="Q6" s="78">
        <f t="shared" si="1"/>
        <v>2.4497</v>
      </c>
      <c r="R6" s="78">
        <f t="shared" si="1"/>
        <v>3.1595</v>
      </c>
      <c r="S6" s="78">
        <f t="shared" si="1"/>
        <v>0.51029999999999998</v>
      </c>
      <c r="T6" s="78">
        <f t="shared" si="4"/>
        <v>10.5</v>
      </c>
    </row>
    <row r="7" spans="1:20">
      <c r="A7" s="8" t="s">
        <v>49</v>
      </c>
      <c r="B7" s="22">
        <f t="shared" si="5"/>
        <v>0</v>
      </c>
      <c r="C7" s="22">
        <f t="shared" si="2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4.3804999999999996</v>
      </c>
      <c r="J7" s="23">
        <v>2.4497</v>
      </c>
      <c r="K7" s="23">
        <v>3.1595</v>
      </c>
      <c r="L7" s="23">
        <v>0.51029999999999998</v>
      </c>
      <c r="M7" s="23">
        <f t="shared" si="3"/>
        <v>10.5</v>
      </c>
      <c r="N7" s="24"/>
      <c r="P7" s="78">
        <f t="shared" si="1"/>
        <v>4.3804999999999996</v>
      </c>
      <c r="Q7" s="78">
        <f t="shared" si="1"/>
        <v>2.4497</v>
      </c>
      <c r="R7" s="78">
        <f t="shared" si="1"/>
        <v>3.1595</v>
      </c>
      <c r="S7" s="78">
        <f t="shared" si="1"/>
        <v>0.51029999999999998</v>
      </c>
      <c r="T7" s="78">
        <f t="shared" si="4"/>
        <v>10.5</v>
      </c>
    </row>
    <row r="8" spans="1:20">
      <c r="A8" s="8" t="s">
        <v>50</v>
      </c>
      <c r="B8" s="22">
        <f t="shared" si="5"/>
        <v>0</v>
      </c>
      <c r="C8" s="22">
        <f t="shared" si="2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4.3804999999999996</v>
      </c>
      <c r="J8" s="23">
        <v>2.4497</v>
      </c>
      <c r="K8" s="23">
        <v>3.1595</v>
      </c>
      <c r="L8" s="23">
        <v>0.51029999999999998</v>
      </c>
      <c r="M8" s="23">
        <f t="shared" si="3"/>
        <v>10.5</v>
      </c>
      <c r="N8" s="24"/>
      <c r="P8" s="78">
        <f t="shared" si="1"/>
        <v>4.3804999999999996</v>
      </c>
      <c r="Q8" s="78">
        <f t="shared" si="1"/>
        <v>2.4497</v>
      </c>
      <c r="R8" s="78">
        <f t="shared" si="1"/>
        <v>3.1595</v>
      </c>
      <c r="S8" s="78">
        <f t="shared" si="1"/>
        <v>0.51029999999999998</v>
      </c>
      <c r="T8" s="78">
        <f t="shared" si="4"/>
        <v>10.5</v>
      </c>
    </row>
    <row r="9" spans="1:20">
      <c r="A9" s="8" t="s">
        <v>51</v>
      </c>
      <c r="B9" s="22">
        <f t="shared" si="5"/>
        <v>0</v>
      </c>
      <c r="C9" s="22">
        <f t="shared" si="2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4.3804999999999996</v>
      </c>
      <c r="J9" s="23">
        <v>2.4497</v>
      </c>
      <c r="K9" s="23">
        <v>3.1595</v>
      </c>
      <c r="L9" s="23">
        <v>0.51029999999999998</v>
      </c>
      <c r="M9" s="23">
        <f t="shared" si="3"/>
        <v>10.5</v>
      </c>
      <c r="N9" s="24"/>
      <c r="P9" s="78">
        <f t="shared" si="1"/>
        <v>4.3804999999999996</v>
      </c>
      <c r="Q9" s="78">
        <f t="shared" si="1"/>
        <v>2.4497</v>
      </c>
      <c r="R9" s="78">
        <f t="shared" si="1"/>
        <v>3.1595</v>
      </c>
      <c r="S9" s="78">
        <f t="shared" si="1"/>
        <v>0.51029999999999998</v>
      </c>
      <c r="T9" s="78">
        <f t="shared" si="4"/>
        <v>10.5</v>
      </c>
    </row>
    <row r="10" spans="1:20">
      <c r="A10" s="8" t="s">
        <v>52</v>
      </c>
      <c r="B10" s="22">
        <f t="shared" si="5"/>
        <v>0</v>
      </c>
      <c r="C10" s="22">
        <f t="shared" si="2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4.3804999999999996</v>
      </c>
      <c r="J10" s="23">
        <v>2.4497</v>
      </c>
      <c r="K10" s="23">
        <v>3.1595</v>
      </c>
      <c r="L10" s="23">
        <v>0.51029999999999998</v>
      </c>
      <c r="M10" s="23">
        <f t="shared" si="3"/>
        <v>10.5</v>
      </c>
      <c r="N10" s="24"/>
      <c r="P10" s="78">
        <f t="shared" si="1"/>
        <v>4.3804999999999996</v>
      </c>
      <c r="Q10" s="78">
        <f t="shared" si="1"/>
        <v>2.4497</v>
      </c>
      <c r="R10" s="78">
        <f t="shared" si="1"/>
        <v>3.1595</v>
      </c>
      <c r="S10" s="78">
        <f t="shared" si="1"/>
        <v>0.51029999999999998</v>
      </c>
      <c r="T10" s="78">
        <f t="shared" si="4"/>
        <v>10.5</v>
      </c>
    </row>
    <row r="11" spans="1:20">
      <c r="A11" s="8" t="s">
        <v>53</v>
      </c>
      <c r="B11" s="22">
        <f t="shared" si="5"/>
        <v>0</v>
      </c>
      <c r="C11" s="22">
        <f t="shared" si="2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4.3804999999999996</v>
      </c>
      <c r="J11" s="23">
        <v>2.4497</v>
      </c>
      <c r="K11" s="23">
        <v>3.1595</v>
      </c>
      <c r="L11" s="23">
        <v>0.51029999999999998</v>
      </c>
      <c r="M11" s="23">
        <f t="shared" si="3"/>
        <v>10.5</v>
      </c>
      <c r="N11" s="24"/>
      <c r="P11" s="78">
        <f t="shared" si="1"/>
        <v>4.3804999999999996</v>
      </c>
      <c r="Q11" s="78">
        <f t="shared" si="1"/>
        <v>2.4497</v>
      </c>
      <c r="R11" s="78">
        <f t="shared" si="1"/>
        <v>3.1595</v>
      </c>
      <c r="S11" s="78">
        <f t="shared" si="1"/>
        <v>0.51029999999999998</v>
      </c>
      <c r="T11" s="78">
        <f t="shared" si="4"/>
        <v>10.5</v>
      </c>
    </row>
    <row r="12" spans="1:20">
      <c r="A12" s="8" t="s">
        <v>54</v>
      </c>
      <c r="B12" s="22">
        <f t="shared" si="5"/>
        <v>0</v>
      </c>
      <c r="C12" s="22">
        <f t="shared" si="2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4.3804999999999996</v>
      </c>
      <c r="J12" s="23">
        <v>2.4497</v>
      </c>
      <c r="K12" s="23">
        <v>3.1595</v>
      </c>
      <c r="L12" s="23">
        <v>0.51029999999999998</v>
      </c>
      <c r="M12" s="23">
        <f t="shared" si="3"/>
        <v>10.5</v>
      </c>
      <c r="N12" s="24"/>
      <c r="P12" s="78">
        <f t="shared" si="1"/>
        <v>4.3804999999999996</v>
      </c>
      <c r="Q12" s="78">
        <f t="shared" si="1"/>
        <v>2.4497</v>
      </c>
      <c r="R12" s="78">
        <f t="shared" si="1"/>
        <v>3.1595</v>
      </c>
      <c r="S12" s="78">
        <f t="shared" si="1"/>
        <v>0.51029999999999998</v>
      </c>
      <c r="T12" s="78">
        <f t="shared" si="4"/>
        <v>10.5</v>
      </c>
    </row>
    <row r="13" spans="1:20">
      <c r="A13" s="8" t="s">
        <v>55</v>
      </c>
      <c r="B13" s="22">
        <f t="shared" si="5"/>
        <v>0</v>
      </c>
      <c r="C13" s="22">
        <f t="shared" si="2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4.3804999999999996</v>
      </c>
      <c r="J13" s="23">
        <v>2.4497</v>
      </c>
      <c r="K13" s="23">
        <v>3.1595</v>
      </c>
      <c r="L13" s="23">
        <v>0.51029999999999998</v>
      </c>
      <c r="M13" s="23">
        <f t="shared" si="3"/>
        <v>10.5</v>
      </c>
      <c r="N13" s="24"/>
      <c r="P13" s="78">
        <f t="shared" si="1"/>
        <v>4.3804999999999996</v>
      </c>
      <c r="Q13" s="78">
        <f t="shared" si="1"/>
        <v>2.4497</v>
      </c>
      <c r="R13" s="78">
        <f t="shared" si="1"/>
        <v>3.1595</v>
      </c>
      <c r="S13" s="78">
        <f t="shared" si="1"/>
        <v>0.51029999999999998</v>
      </c>
      <c r="T13" s="78">
        <f t="shared" si="4"/>
        <v>10.5</v>
      </c>
    </row>
    <row r="14" spans="1:20">
      <c r="A14" s="8" t="s">
        <v>56</v>
      </c>
      <c r="B14" s="22">
        <f t="shared" si="5"/>
        <v>0</v>
      </c>
      <c r="C14" s="22">
        <f t="shared" si="2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4.3804999999999996</v>
      </c>
      <c r="J14" s="23">
        <v>2.4497</v>
      </c>
      <c r="K14" s="23">
        <v>3.1595</v>
      </c>
      <c r="L14" s="23">
        <v>0.51029999999999998</v>
      </c>
      <c r="M14" s="23">
        <f t="shared" si="3"/>
        <v>10.5</v>
      </c>
      <c r="N14" s="24"/>
      <c r="P14" s="78">
        <f t="shared" si="1"/>
        <v>4.3804999999999996</v>
      </c>
      <c r="Q14" s="78">
        <f t="shared" si="1"/>
        <v>2.4497</v>
      </c>
      <c r="R14" s="78">
        <f t="shared" si="1"/>
        <v>3.1595</v>
      </c>
      <c r="S14" s="78">
        <f t="shared" si="1"/>
        <v>0.51029999999999998</v>
      </c>
      <c r="T14" s="78">
        <f t="shared" si="4"/>
        <v>10.5</v>
      </c>
    </row>
    <row r="15" spans="1:20">
      <c r="A15" s="8" t="s">
        <v>57</v>
      </c>
      <c r="B15" s="22">
        <f t="shared" si="5"/>
        <v>0</v>
      </c>
      <c r="C15" s="22">
        <f t="shared" si="2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4.3804999999999996</v>
      </c>
      <c r="J15" s="23">
        <v>2.4497</v>
      </c>
      <c r="K15" s="23">
        <v>3.1595</v>
      </c>
      <c r="L15" s="23">
        <v>0.51029999999999998</v>
      </c>
      <c r="M15" s="23">
        <f t="shared" si="3"/>
        <v>10.5</v>
      </c>
      <c r="N15" s="24"/>
      <c r="P15" s="78">
        <f t="shared" si="1"/>
        <v>4.3804999999999996</v>
      </c>
      <c r="Q15" s="78">
        <f t="shared" si="1"/>
        <v>2.4497</v>
      </c>
      <c r="R15" s="78">
        <f t="shared" si="1"/>
        <v>3.1595</v>
      </c>
      <c r="S15" s="78">
        <f t="shared" si="1"/>
        <v>0.51029999999999998</v>
      </c>
      <c r="T15" s="78">
        <f t="shared" si="4"/>
        <v>10.5</v>
      </c>
    </row>
    <row r="16" spans="1:20">
      <c r="A16" s="8" t="s">
        <v>58</v>
      </c>
      <c r="B16" s="22">
        <f t="shared" si="5"/>
        <v>0</v>
      </c>
      <c r="C16" s="22">
        <f t="shared" si="2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4.3804999999999996</v>
      </c>
      <c r="J16" s="23">
        <v>2.4497</v>
      </c>
      <c r="K16" s="23">
        <v>3.1595</v>
      </c>
      <c r="L16" s="23">
        <v>0.51029999999999998</v>
      </c>
      <c r="M16" s="23">
        <f t="shared" si="3"/>
        <v>10.5</v>
      </c>
      <c r="N16" s="24"/>
      <c r="P16" s="78">
        <f t="shared" si="1"/>
        <v>4.3804999999999996</v>
      </c>
      <c r="Q16" s="78">
        <f t="shared" si="1"/>
        <v>2.4497</v>
      </c>
      <c r="R16" s="78">
        <f t="shared" si="1"/>
        <v>3.1595</v>
      </c>
      <c r="S16" s="78">
        <f t="shared" si="1"/>
        <v>0.51029999999999998</v>
      </c>
      <c r="T16" s="78">
        <f t="shared" si="4"/>
        <v>10.5</v>
      </c>
    </row>
    <row r="17" spans="1:20">
      <c r="A17" s="8" t="s">
        <v>59</v>
      </c>
      <c r="B17" s="22">
        <f t="shared" si="5"/>
        <v>0</v>
      </c>
      <c r="C17" s="22">
        <f t="shared" si="2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4.3804999999999996</v>
      </c>
      <c r="J17" s="23">
        <v>2.4497</v>
      </c>
      <c r="K17" s="23">
        <v>3.1595</v>
      </c>
      <c r="L17" s="23">
        <v>0.51029999999999998</v>
      </c>
      <c r="M17" s="23">
        <f t="shared" si="3"/>
        <v>10.5</v>
      </c>
      <c r="N17" s="24"/>
      <c r="P17" s="78">
        <f t="shared" si="1"/>
        <v>4.3804999999999996</v>
      </c>
      <c r="Q17" s="78">
        <f t="shared" si="1"/>
        <v>2.4497</v>
      </c>
      <c r="R17" s="78">
        <f t="shared" si="1"/>
        <v>3.1595</v>
      </c>
      <c r="S17" s="78">
        <f t="shared" si="1"/>
        <v>0.51029999999999998</v>
      </c>
      <c r="T17" s="78">
        <f t="shared" si="4"/>
        <v>10.5</v>
      </c>
    </row>
    <row r="18" spans="1:20">
      <c r="A18" s="8" t="s">
        <v>60</v>
      </c>
      <c r="B18" s="22">
        <f t="shared" si="5"/>
        <v>0</v>
      </c>
      <c r="C18" s="22">
        <f t="shared" si="2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4.3804999999999996</v>
      </c>
      <c r="J18" s="23">
        <v>2.4497</v>
      </c>
      <c r="K18" s="23">
        <v>3.1595</v>
      </c>
      <c r="L18" s="23">
        <v>0.51029999999999998</v>
      </c>
      <c r="M18" s="23">
        <f t="shared" si="3"/>
        <v>10.5</v>
      </c>
      <c r="N18" s="24"/>
      <c r="P18" s="78">
        <f t="shared" si="1"/>
        <v>4.3804999999999996</v>
      </c>
      <c r="Q18" s="78">
        <f t="shared" si="1"/>
        <v>2.4497</v>
      </c>
      <c r="R18" s="78">
        <f t="shared" si="1"/>
        <v>3.1595</v>
      </c>
      <c r="S18" s="78">
        <f t="shared" si="1"/>
        <v>0.51029999999999998</v>
      </c>
      <c r="T18" s="78">
        <f t="shared" si="4"/>
        <v>10.5</v>
      </c>
    </row>
    <row r="19" spans="1:20">
      <c r="A19" s="8" t="s">
        <v>61</v>
      </c>
      <c r="B19" s="22">
        <f t="shared" si="5"/>
        <v>0</v>
      </c>
      <c r="C19" s="22">
        <f t="shared" si="2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4.3804999999999996</v>
      </c>
      <c r="J19" s="23">
        <v>2.4497</v>
      </c>
      <c r="K19" s="23">
        <v>3.1595</v>
      </c>
      <c r="L19" s="23">
        <v>0.51029999999999998</v>
      </c>
      <c r="M19" s="23">
        <f t="shared" si="3"/>
        <v>10.5</v>
      </c>
      <c r="N19" s="24"/>
      <c r="P19" s="78">
        <f t="shared" si="1"/>
        <v>4.3804999999999996</v>
      </c>
      <c r="Q19" s="78">
        <f t="shared" si="1"/>
        <v>2.4497</v>
      </c>
      <c r="R19" s="78">
        <f t="shared" si="1"/>
        <v>3.1595</v>
      </c>
      <c r="S19" s="78">
        <f t="shared" si="1"/>
        <v>0.51029999999999998</v>
      </c>
      <c r="T19" s="78">
        <f t="shared" si="4"/>
        <v>10.5</v>
      </c>
    </row>
    <row r="20" spans="1:20">
      <c r="A20" s="8" t="s">
        <v>62</v>
      </c>
      <c r="B20" s="22">
        <f t="shared" si="5"/>
        <v>0</v>
      </c>
      <c r="C20" s="22">
        <f t="shared" si="2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4.3804999999999996</v>
      </c>
      <c r="J20" s="23">
        <v>2.4497</v>
      </c>
      <c r="K20" s="23">
        <v>3.1595</v>
      </c>
      <c r="L20" s="23">
        <v>0.51029999999999998</v>
      </c>
      <c r="M20" s="23">
        <f t="shared" si="3"/>
        <v>10.5</v>
      </c>
      <c r="N20" s="24"/>
      <c r="P20" s="78">
        <f t="shared" si="1"/>
        <v>4.3804999999999996</v>
      </c>
      <c r="Q20" s="78">
        <f t="shared" si="1"/>
        <v>2.4497</v>
      </c>
      <c r="R20" s="78">
        <f t="shared" si="1"/>
        <v>3.1595</v>
      </c>
      <c r="S20" s="78">
        <f t="shared" si="1"/>
        <v>0.51029999999999998</v>
      </c>
      <c r="T20" s="78">
        <f t="shared" si="4"/>
        <v>10.5</v>
      </c>
    </row>
    <row r="21" spans="1:20">
      <c r="A21" s="8" t="s">
        <v>63</v>
      </c>
      <c r="B21" s="22">
        <f t="shared" si="5"/>
        <v>0</v>
      </c>
      <c r="C21" s="22">
        <f t="shared" si="2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4.3804999999999996</v>
      </c>
      <c r="J21" s="23">
        <v>2.4497</v>
      </c>
      <c r="K21" s="23">
        <v>3.1595</v>
      </c>
      <c r="L21" s="23">
        <v>0.51029999999999998</v>
      </c>
      <c r="M21" s="23">
        <f t="shared" si="3"/>
        <v>10.5</v>
      </c>
      <c r="N21" s="24"/>
      <c r="P21" s="78">
        <f t="shared" si="1"/>
        <v>4.3804999999999996</v>
      </c>
      <c r="Q21" s="78">
        <f t="shared" si="1"/>
        <v>2.4497</v>
      </c>
      <c r="R21" s="78">
        <f t="shared" si="1"/>
        <v>3.1595</v>
      </c>
      <c r="S21" s="78">
        <f t="shared" si="1"/>
        <v>0.51029999999999998</v>
      </c>
      <c r="T21" s="78">
        <f t="shared" si="4"/>
        <v>10.5</v>
      </c>
    </row>
    <row r="22" spans="1:20">
      <c r="A22" s="8" t="s">
        <v>64</v>
      </c>
      <c r="B22" s="22">
        <f t="shared" si="5"/>
        <v>0</v>
      </c>
      <c r="C22" s="22">
        <f t="shared" si="2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4.3804999999999996</v>
      </c>
      <c r="J22" s="23">
        <v>2.4497</v>
      </c>
      <c r="K22" s="23">
        <v>3.1595</v>
      </c>
      <c r="L22" s="23">
        <v>0.51029999999999998</v>
      </c>
      <c r="M22" s="23">
        <f t="shared" si="3"/>
        <v>10.5</v>
      </c>
      <c r="N22" s="24"/>
      <c r="P22" s="78">
        <f t="shared" si="1"/>
        <v>4.3804999999999996</v>
      </c>
      <c r="Q22" s="78">
        <f t="shared" si="1"/>
        <v>2.4497</v>
      </c>
      <c r="R22" s="78">
        <f t="shared" si="1"/>
        <v>3.1595</v>
      </c>
      <c r="S22" s="78">
        <f t="shared" si="1"/>
        <v>0.51029999999999998</v>
      </c>
      <c r="T22" s="78">
        <f t="shared" si="4"/>
        <v>10.5</v>
      </c>
    </row>
    <row r="23" spans="1:20">
      <c r="A23" s="8" t="s">
        <v>65</v>
      </c>
      <c r="B23" s="22">
        <f t="shared" si="5"/>
        <v>0</v>
      </c>
      <c r="C23" s="22">
        <f t="shared" si="2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4.3804999999999996</v>
      </c>
      <c r="J23" s="23">
        <v>2.4497</v>
      </c>
      <c r="K23" s="23">
        <v>3.1595</v>
      </c>
      <c r="L23" s="23">
        <v>0.51029999999999998</v>
      </c>
      <c r="M23" s="23">
        <f t="shared" si="3"/>
        <v>10.5</v>
      </c>
      <c r="N23" s="24"/>
      <c r="P23" s="78">
        <f t="shared" si="1"/>
        <v>4.3804999999999996</v>
      </c>
      <c r="Q23" s="78">
        <f t="shared" si="1"/>
        <v>2.4497</v>
      </c>
      <c r="R23" s="78">
        <f t="shared" si="1"/>
        <v>3.1595</v>
      </c>
      <c r="S23" s="78">
        <f t="shared" si="1"/>
        <v>0.51029999999999998</v>
      </c>
      <c r="T23" s="78">
        <f t="shared" si="4"/>
        <v>10.5</v>
      </c>
    </row>
    <row r="24" spans="1:20">
      <c r="A24" s="8" t="s">
        <v>66</v>
      </c>
      <c r="B24" s="22">
        <f t="shared" si="5"/>
        <v>0</v>
      </c>
      <c r="C24" s="22">
        <f t="shared" si="2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4.3804999999999996</v>
      </c>
      <c r="J24" s="23">
        <v>2.4497</v>
      </c>
      <c r="K24" s="23">
        <v>3.1595</v>
      </c>
      <c r="L24" s="23">
        <v>0.51029999999999998</v>
      </c>
      <c r="M24" s="23">
        <f t="shared" si="3"/>
        <v>10.5</v>
      </c>
      <c r="N24" s="24"/>
      <c r="P24" s="78">
        <f t="shared" si="1"/>
        <v>4.3804999999999996</v>
      </c>
      <c r="Q24" s="78">
        <f t="shared" si="1"/>
        <v>2.4497</v>
      </c>
      <c r="R24" s="78">
        <f t="shared" si="1"/>
        <v>3.1595</v>
      </c>
      <c r="S24" s="78">
        <f t="shared" si="1"/>
        <v>0.51029999999999998</v>
      </c>
      <c r="T24" s="78">
        <f t="shared" si="4"/>
        <v>10.5</v>
      </c>
    </row>
    <row r="25" spans="1:20">
      <c r="A25" s="8" t="s">
        <v>67</v>
      </c>
      <c r="B25" s="22">
        <f t="shared" si="5"/>
        <v>0</v>
      </c>
      <c r="C25" s="22">
        <f t="shared" si="2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4.3804999999999996</v>
      </c>
      <c r="J25" s="23">
        <v>2.4497</v>
      </c>
      <c r="K25" s="23">
        <v>3.1595</v>
      </c>
      <c r="L25" s="23">
        <v>0.51029999999999998</v>
      </c>
      <c r="M25" s="23">
        <f t="shared" si="3"/>
        <v>10.5</v>
      </c>
      <c r="N25" s="24"/>
      <c r="P25" s="78">
        <f t="shared" si="1"/>
        <v>4.3804999999999996</v>
      </c>
      <c r="Q25" s="78">
        <f t="shared" si="1"/>
        <v>2.4497</v>
      </c>
      <c r="R25" s="78">
        <f t="shared" si="1"/>
        <v>3.1595</v>
      </c>
      <c r="S25" s="78">
        <f t="shared" si="1"/>
        <v>0.51029999999999998</v>
      </c>
      <c r="T25" s="78">
        <f t="shared" si="4"/>
        <v>10.5</v>
      </c>
    </row>
    <row r="26" spans="1:20">
      <c r="A26" s="8" t="s">
        <v>68</v>
      </c>
      <c r="B26" s="22">
        <f t="shared" si="5"/>
        <v>0</v>
      </c>
      <c r="C26" s="22">
        <f t="shared" si="2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4.3804999999999996</v>
      </c>
      <c r="J26" s="23">
        <v>2.4497</v>
      </c>
      <c r="K26" s="23">
        <v>3.1595</v>
      </c>
      <c r="L26" s="23">
        <v>0.51029999999999998</v>
      </c>
      <c r="M26" s="23">
        <f t="shared" si="3"/>
        <v>10.5</v>
      </c>
      <c r="N26" s="24"/>
      <c r="P26" s="78">
        <f t="shared" si="1"/>
        <v>4.3804999999999996</v>
      </c>
      <c r="Q26" s="78">
        <f t="shared" si="1"/>
        <v>2.4497</v>
      </c>
      <c r="R26" s="78">
        <f t="shared" si="1"/>
        <v>3.1595</v>
      </c>
      <c r="S26" s="78">
        <f t="shared" si="1"/>
        <v>0.51029999999999998</v>
      </c>
      <c r="T26" s="78">
        <f t="shared" si="4"/>
        <v>10.5</v>
      </c>
    </row>
    <row r="27" spans="1:20">
      <c r="A27" s="8" t="s">
        <v>69</v>
      </c>
      <c r="B27" s="22">
        <f t="shared" si="5"/>
        <v>0</v>
      </c>
      <c r="C27" s="22">
        <f t="shared" si="2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4.3804999999999996</v>
      </c>
      <c r="J27" s="23">
        <v>2.4497</v>
      </c>
      <c r="K27" s="23">
        <v>3.1595</v>
      </c>
      <c r="L27" s="23">
        <v>0.51029999999999998</v>
      </c>
      <c r="M27" s="23">
        <f t="shared" si="3"/>
        <v>10.5</v>
      </c>
      <c r="N27" s="24"/>
      <c r="P27" s="78">
        <f t="shared" si="1"/>
        <v>4.3804999999999996</v>
      </c>
      <c r="Q27" s="78">
        <f t="shared" si="1"/>
        <v>2.4497</v>
      </c>
      <c r="R27" s="78">
        <f t="shared" si="1"/>
        <v>3.1595</v>
      </c>
      <c r="S27" s="78">
        <f t="shared" si="1"/>
        <v>0.51029999999999998</v>
      </c>
      <c r="T27" s="78">
        <f t="shared" si="4"/>
        <v>10.5</v>
      </c>
    </row>
    <row r="28" spans="1:20">
      <c r="A28" s="8" t="s">
        <v>70</v>
      </c>
      <c r="B28" s="22">
        <f t="shared" si="5"/>
        <v>0</v>
      </c>
      <c r="C28" s="22">
        <f t="shared" si="2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4.3804999999999996</v>
      </c>
      <c r="J28" s="23">
        <v>2.4497</v>
      </c>
      <c r="K28" s="23">
        <v>3.1595</v>
      </c>
      <c r="L28" s="23">
        <v>0.51029999999999998</v>
      </c>
      <c r="M28" s="23">
        <f t="shared" si="3"/>
        <v>10.5</v>
      </c>
      <c r="N28" s="24"/>
      <c r="P28" s="78">
        <f t="shared" si="1"/>
        <v>4.3804999999999996</v>
      </c>
      <c r="Q28" s="78">
        <f t="shared" si="1"/>
        <v>2.4497</v>
      </c>
      <c r="R28" s="78">
        <f t="shared" si="1"/>
        <v>3.1595</v>
      </c>
      <c r="S28" s="78">
        <f t="shared" si="1"/>
        <v>0.51029999999999998</v>
      </c>
      <c r="T28" s="78">
        <f t="shared" si="4"/>
        <v>10.5</v>
      </c>
    </row>
    <row r="29" spans="1:20">
      <c r="A29" s="8" t="s">
        <v>71</v>
      </c>
      <c r="B29" s="22">
        <f t="shared" si="5"/>
        <v>0</v>
      </c>
      <c r="C29" s="22">
        <f t="shared" si="2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4.3804999999999996</v>
      </c>
      <c r="J29" s="23">
        <v>2.4497</v>
      </c>
      <c r="K29" s="23">
        <v>3.1595</v>
      </c>
      <c r="L29" s="23">
        <v>0.51029999999999998</v>
      </c>
      <c r="M29" s="23">
        <f t="shared" si="3"/>
        <v>10.5</v>
      </c>
      <c r="N29" s="24"/>
      <c r="P29" s="78">
        <f t="shared" si="1"/>
        <v>4.3804999999999996</v>
      </c>
      <c r="Q29" s="78">
        <f t="shared" si="1"/>
        <v>2.4497</v>
      </c>
      <c r="R29" s="78">
        <f t="shared" si="1"/>
        <v>3.1595</v>
      </c>
      <c r="S29" s="78">
        <f t="shared" si="1"/>
        <v>0.51029999999999998</v>
      </c>
      <c r="T29" s="78">
        <f t="shared" si="4"/>
        <v>10.5</v>
      </c>
    </row>
    <row r="30" spans="1:20">
      <c r="A30" s="8" t="s">
        <v>72</v>
      </c>
      <c r="B30" s="22">
        <f t="shared" si="5"/>
        <v>0</v>
      </c>
      <c r="C30" s="22">
        <f t="shared" si="2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4.3804999999999996</v>
      </c>
      <c r="J30" s="23">
        <v>2.4497</v>
      </c>
      <c r="K30" s="23">
        <v>3.1595</v>
      </c>
      <c r="L30" s="23">
        <v>0.51029999999999998</v>
      </c>
      <c r="M30" s="23">
        <f t="shared" si="3"/>
        <v>10.5</v>
      </c>
      <c r="N30" s="24"/>
      <c r="P30" s="78">
        <f t="shared" si="1"/>
        <v>4.3804999999999996</v>
      </c>
      <c r="Q30" s="78">
        <f t="shared" si="1"/>
        <v>2.4497</v>
      </c>
      <c r="R30" s="78">
        <f t="shared" si="1"/>
        <v>3.1595</v>
      </c>
      <c r="S30" s="78">
        <f t="shared" si="1"/>
        <v>0.51029999999999998</v>
      </c>
      <c r="T30" s="78">
        <f t="shared" si="4"/>
        <v>10.5</v>
      </c>
    </row>
    <row r="31" spans="1:20">
      <c r="A31" s="8" t="s">
        <v>73</v>
      </c>
      <c r="B31" s="22">
        <f t="shared" si="5"/>
        <v>0</v>
      </c>
      <c r="C31" s="22">
        <f t="shared" si="2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4.3804999999999996</v>
      </c>
      <c r="J31" s="23">
        <v>2.4497</v>
      </c>
      <c r="K31" s="23">
        <v>3.1595</v>
      </c>
      <c r="L31" s="23">
        <v>0.51029999999999998</v>
      </c>
      <c r="M31" s="23">
        <f t="shared" si="3"/>
        <v>10.5</v>
      </c>
      <c r="N31" s="24"/>
      <c r="P31" s="78">
        <f t="shared" si="1"/>
        <v>4.3804999999999996</v>
      </c>
      <c r="Q31" s="78">
        <f t="shared" si="1"/>
        <v>2.4497</v>
      </c>
      <c r="R31" s="78">
        <f t="shared" si="1"/>
        <v>3.1595</v>
      </c>
      <c r="S31" s="78">
        <f t="shared" si="1"/>
        <v>0.51029999999999998</v>
      </c>
      <c r="T31" s="78">
        <f t="shared" si="4"/>
        <v>10.5</v>
      </c>
    </row>
    <row r="32" spans="1:20">
      <c r="A32" s="8" t="s">
        <v>74</v>
      </c>
      <c r="B32" s="22">
        <f t="shared" si="5"/>
        <v>0</v>
      </c>
      <c r="C32" s="22">
        <f t="shared" si="2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4.3804999999999996</v>
      </c>
      <c r="J32" s="23">
        <v>2.4497</v>
      </c>
      <c r="K32" s="23">
        <v>3.1595</v>
      </c>
      <c r="L32" s="23">
        <v>0.51029999999999998</v>
      </c>
      <c r="M32" s="23">
        <f t="shared" si="3"/>
        <v>10.5</v>
      </c>
      <c r="N32" s="24"/>
      <c r="P32" s="78">
        <f t="shared" si="1"/>
        <v>4.3804999999999996</v>
      </c>
      <c r="Q32" s="78">
        <f t="shared" si="1"/>
        <v>2.4497</v>
      </c>
      <c r="R32" s="78">
        <f t="shared" si="1"/>
        <v>3.1595</v>
      </c>
      <c r="S32" s="78">
        <f t="shared" si="1"/>
        <v>0.51029999999999998</v>
      </c>
      <c r="T32" s="78">
        <f t="shared" si="4"/>
        <v>10.5</v>
      </c>
    </row>
    <row r="33" spans="1:20">
      <c r="A33" s="8" t="s">
        <v>75</v>
      </c>
      <c r="B33" s="22">
        <f t="shared" si="5"/>
        <v>0</v>
      </c>
      <c r="C33" s="22">
        <f t="shared" si="2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4.3804999999999996</v>
      </c>
      <c r="J33" s="23">
        <v>2.4497</v>
      </c>
      <c r="K33" s="23">
        <v>3.1595</v>
      </c>
      <c r="L33" s="23">
        <v>0.51029999999999998</v>
      </c>
      <c r="M33" s="23">
        <f t="shared" si="3"/>
        <v>10.5</v>
      </c>
      <c r="N33" s="24"/>
      <c r="P33" s="78">
        <f t="shared" si="1"/>
        <v>4.3804999999999996</v>
      </c>
      <c r="Q33" s="78">
        <f t="shared" si="1"/>
        <v>2.4497</v>
      </c>
      <c r="R33" s="78">
        <f t="shared" si="1"/>
        <v>3.1595</v>
      </c>
      <c r="S33" s="78">
        <f t="shared" si="1"/>
        <v>0.51029999999999998</v>
      </c>
      <c r="T33" s="78">
        <f t="shared" si="4"/>
        <v>10.5</v>
      </c>
    </row>
    <row r="34" spans="1:20">
      <c r="A34" s="8" t="s">
        <v>76</v>
      </c>
      <c r="B34" s="22">
        <f t="shared" si="5"/>
        <v>0</v>
      </c>
      <c r="C34" s="22">
        <f t="shared" si="2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4.3804999999999996</v>
      </c>
      <c r="J34" s="23">
        <v>2.4497</v>
      </c>
      <c r="K34" s="23">
        <v>3.1595</v>
      </c>
      <c r="L34" s="23">
        <v>0.51029999999999998</v>
      </c>
      <c r="M34" s="23">
        <f t="shared" si="3"/>
        <v>10.5</v>
      </c>
      <c r="N34" s="24"/>
      <c r="P34" s="78">
        <f t="shared" si="1"/>
        <v>4.3804999999999996</v>
      </c>
      <c r="Q34" s="78">
        <f t="shared" si="1"/>
        <v>2.4497</v>
      </c>
      <c r="R34" s="78">
        <f t="shared" si="1"/>
        <v>3.1595</v>
      </c>
      <c r="S34" s="78">
        <f t="shared" si="1"/>
        <v>0.51029999999999998</v>
      </c>
      <c r="T34" s="78">
        <f t="shared" si="4"/>
        <v>10.5</v>
      </c>
    </row>
    <row r="35" spans="1:20">
      <c r="A35" s="8" t="s">
        <v>77</v>
      </c>
      <c r="B35" s="22">
        <f t="shared" si="5"/>
        <v>0</v>
      </c>
      <c r="C35" s="22">
        <f t="shared" si="2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si="0"/>
        <v>100</v>
      </c>
      <c r="I35" s="23">
        <v>4.3804999999999996</v>
      </c>
      <c r="J35" s="23">
        <v>2.4497</v>
      </c>
      <c r="K35" s="23">
        <v>3.1595</v>
      </c>
      <c r="L35" s="23">
        <v>0.51029999999999998</v>
      </c>
      <c r="M35" s="23">
        <f t="shared" si="3"/>
        <v>10.5</v>
      </c>
      <c r="N35" s="24"/>
      <c r="P35" s="78">
        <f t="shared" ref="P35:S66" si="6">I35</f>
        <v>4.3804999999999996</v>
      </c>
      <c r="Q35" s="78">
        <f t="shared" si="6"/>
        <v>2.4497</v>
      </c>
      <c r="R35" s="78">
        <f t="shared" si="6"/>
        <v>3.1595</v>
      </c>
      <c r="S35" s="78">
        <f t="shared" si="6"/>
        <v>0.51029999999999998</v>
      </c>
      <c r="T35" s="78">
        <f t="shared" si="4"/>
        <v>10.5</v>
      </c>
    </row>
    <row r="36" spans="1:20">
      <c r="A36" s="8" t="s">
        <v>78</v>
      </c>
      <c r="B36" s="22">
        <f t="shared" si="5"/>
        <v>0</v>
      </c>
      <c r="C36" s="22">
        <f t="shared" si="2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0"/>
        <v>100</v>
      </c>
      <c r="I36" s="23">
        <v>4.3804999999999996</v>
      </c>
      <c r="J36" s="23">
        <v>2.4497</v>
      </c>
      <c r="K36" s="23">
        <v>3.1595</v>
      </c>
      <c r="L36" s="23">
        <v>0.51029999999999998</v>
      </c>
      <c r="M36" s="23">
        <f t="shared" si="3"/>
        <v>10.5</v>
      </c>
      <c r="N36" s="24"/>
      <c r="P36" s="78">
        <f t="shared" si="6"/>
        <v>4.3804999999999996</v>
      </c>
      <c r="Q36" s="78">
        <f t="shared" si="6"/>
        <v>2.4497</v>
      </c>
      <c r="R36" s="78">
        <f t="shared" si="6"/>
        <v>3.1595</v>
      </c>
      <c r="S36" s="78">
        <f t="shared" si="6"/>
        <v>0.51029999999999998</v>
      </c>
      <c r="T36" s="78">
        <f t="shared" si="4"/>
        <v>10.5</v>
      </c>
    </row>
    <row r="37" spans="1:20">
      <c r="A37" s="8" t="s">
        <v>79</v>
      </c>
      <c r="B37" s="22">
        <f t="shared" si="5"/>
        <v>0</v>
      </c>
      <c r="C37" s="22">
        <f t="shared" si="2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0"/>
        <v>100</v>
      </c>
      <c r="I37" s="23">
        <v>4.3804999999999996</v>
      </c>
      <c r="J37" s="23">
        <v>2.4497</v>
      </c>
      <c r="K37" s="23">
        <v>3.1595</v>
      </c>
      <c r="L37" s="23">
        <v>0.51029999999999998</v>
      </c>
      <c r="M37" s="23">
        <f t="shared" si="3"/>
        <v>10.5</v>
      </c>
      <c r="N37" s="24"/>
      <c r="P37" s="78">
        <f t="shared" si="6"/>
        <v>4.3804999999999996</v>
      </c>
      <c r="Q37" s="78">
        <f t="shared" si="6"/>
        <v>2.4497</v>
      </c>
      <c r="R37" s="78">
        <f t="shared" si="6"/>
        <v>3.1595</v>
      </c>
      <c r="S37" s="78">
        <f t="shared" si="6"/>
        <v>0.51029999999999998</v>
      </c>
      <c r="T37" s="78">
        <f t="shared" si="4"/>
        <v>10.5</v>
      </c>
    </row>
    <row r="38" spans="1:20">
      <c r="A38" s="8" t="s">
        <v>80</v>
      </c>
      <c r="B38" s="22">
        <f t="shared" si="5"/>
        <v>0</v>
      </c>
      <c r="C38" s="22">
        <f t="shared" si="2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0"/>
        <v>100</v>
      </c>
      <c r="I38" s="23">
        <v>4.3804999999999996</v>
      </c>
      <c r="J38" s="23">
        <v>2.4497</v>
      </c>
      <c r="K38" s="23">
        <v>3.1595</v>
      </c>
      <c r="L38" s="23">
        <v>0.51029999999999998</v>
      </c>
      <c r="M38" s="23">
        <f t="shared" si="3"/>
        <v>10.5</v>
      </c>
      <c r="N38" s="24"/>
      <c r="P38" s="78">
        <f t="shared" si="6"/>
        <v>4.3804999999999996</v>
      </c>
      <c r="Q38" s="78">
        <f t="shared" si="6"/>
        <v>2.4497</v>
      </c>
      <c r="R38" s="78">
        <f t="shared" si="6"/>
        <v>3.1595</v>
      </c>
      <c r="S38" s="78">
        <f t="shared" si="6"/>
        <v>0.51029999999999998</v>
      </c>
      <c r="T38" s="78">
        <f t="shared" si="4"/>
        <v>10.5</v>
      </c>
    </row>
    <row r="39" spans="1:20">
      <c r="A39" s="8" t="s">
        <v>81</v>
      </c>
      <c r="B39" s="22">
        <f t="shared" si="5"/>
        <v>0</v>
      </c>
      <c r="C39" s="22">
        <f t="shared" si="2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0"/>
        <v>100</v>
      </c>
      <c r="I39" s="23">
        <v>4.3804999999999996</v>
      </c>
      <c r="J39" s="23">
        <v>2.4497</v>
      </c>
      <c r="K39" s="23">
        <v>3.1595</v>
      </c>
      <c r="L39" s="23">
        <v>0.51029999999999998</v>
      </c>
      <c r="M39" s="23">
        <f t="shared" si="3"/>
        <v>10.5</v>
      </c>
      <c r="N39" s="24"/>
      <c r="P39" s="78">
        <f t="shared" si="6"/>
        <v>4.3804999999999996</v>
      </c>
      <c r="Q39" s="78">
        <f t="shared" si="6"/>
        <v>2.4497</v>
      </c>
      <c r="R39" s="78">
        <f t="shared" si="6"/>
        <v>3.1595</v>
      </c>
      <c r="S39" s="78">
        <f t="shared" si="6"/>
        <v>0.51029999999999998</v>
      </c>
      <c r="T39" s="78">
        <f t="shared" si="4"/>
        <v>10.5</v>
      </c>
    </row>
    <row r="40" spans="1:20">
      <c r="A40" s="8" t="s">
        <v>82</v>
      </c>
      <c r="B40" s="22">
        <f t="shared" si="5"/>
        <v>0</v>
      </c>
      <c r="C40" s="22">
        <f t="shared" si="2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0"/>
        <v>100</v>
      </c>
      <c r="I40" s="23">
        <v>4.3804999999999996</v>
      </c>
      <c r="J40" s="23">
        <v>2.4497</v>
      </c>
      <c r="K40" s="23">
        <v>3.1595</v>
      </c>
      <c r="L40" s="23">
        <v>0.51029999999999998</v>
      </c>
      <c r="M40" s="23">
        <f t="shared" si="3"/>
        <v>10.5</v>
      </c>
      <c r="N40" s="24"/>
      <c r="P40" s="78">
        <f t="shared" si="6"/>
        <v>4.3804999999999996</v>
      </c>
      <c r="Q40" s="78">
        <f t="shared" si="6"/>
        <v>2.4497</v>
      </c>
      <c r="R40" s="78">
        <f t="shared" si="6"/>
        <v>3.1595</v>
      </c>
      <c r="S40" s="78">
        <f t="shared" si="6"/>
        <v>0.51029999999999998</v>
      </c>
      <c r="T40" s="78">
        <f t="shared" si="4"/>
        <v>10.5</v>
      </c>
    </row>
    <row r="41" spans="1:20">
      <c r="A41" s="8" t="s">
        <v>83</v>
      </c>
      <c r="B41" s="22">
        <f t="shared" si="5"/>
        <v>0</v>
      </c>
      <c r="C41" s="22">
        <f t="shared" si="2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0"/>
        <v>100</v>
      </c>
      <c r="I41" s="23">
        <v>4.3804999999999996</v>
      </c>
      <c r="J41" s="23">
        <v>2.4497</v>
      </c>
      <c r="K41" s="23">
        <v>3.1595</v>
      </c>
      <c r="L41" s="23">
        <v>0.51029999999999998</v>
      </c>
      <c r="M41" s="23">
        <f t="shared" si="3"/>
        <v>10.5</v>
      </c>
      <c r="N41" s="24"/>
      <c r="P41" s="78">
        <f t="shared" si="6"/>
        <v>4.3804999999999996</v>
      </c>
      <c r="Q41" s="78">
        <f t="shared" si="6"/>
        <v>2.4497</v>
      </c>
      <c r="R41" s="78">
        <f t="shared" si="6"/>
        <v>3.1595</v>
      </c>
      <c r="S41" s="78">
        <f t="shared" si="6"/>
        <v>0.51029999999999998</v>
      </c>
      <c r="T41" s="78">
        <f t="shared" si="4"/>
        <v>10.5</v>
      </c>
    </row>
    <row r="42" spans="1:20">
      <c r="A42" s="8" t="s">
        <v>84</v>
      </c>
      <c r="B42" s="22">
        <f t="shared" si="5"/>
        <v>0</v>
      </c>
      <c r="C42" s="22">
        <f t="shared" si="2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0"/>
        <v>100</v>
      </c>
      <c r="I42" s="23">
        <v>4.3804999999999996</v>
      </c>
      <c r="J42" s="23">
        <v>2.4497</v>
      </c>
      <c r="K42" s="23">
        <v>3.1595</v>
      </c>
      <c r="L42" s="23">
        <v>0.51029999999999998</v>
      </c>
      <c r="M42" s="23">
        <f t="shared" si="3"/>
        <v>10.5</v>
      </c>
      <c r="N42" s="24"/>
      <c r="P42" s="78">
        <f t="shared" si="6"/>
        <v>4.3804999999999996</v>
      </c>
      <c r="Q42" s="78">
        <f t="shared" si="6"/>
        <v>2.4497</v>
      </c>
      <c r="R42" s="78">
        <f t="shared" si="6"/>
        <v>3.1595</v>
      </c>
      <c r="S42" s="78">
        <f t="shared" si="6"/>
        <v>0.51029999999999998</v>
      </c>
      <c r="T42" s="78">
        <f t="shared" si="4"/>
        <v>10.5</v>
      </c>
    </row>
    <row r="43" spans="1:20">
      <c r="A43" s="8" t="s">
        <v>85</v>
      </c>
      <c r="B43" s="22">
        <f t="shared" si="5"/>
        <v>0</v>
      </c>
      <c r="C43" s="22">
        <f t="shared" si="2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0"/>
        <v>100</v>
      </c>
      <c r="I43" s="23">
        <v>4.3804999999999996</v>
      </c>
      <c r="J43" s="23">
        <v>2.4497</v>
      </c>
      <c r="K43" s="23">
        <v>3.1595</v>
      </c>
      <c r="L43" s="23">
        <v>0.51029999999999998</v>
      </c>
      <c r="M43" s="23">
        <f t="shared" si="3"/>
        <v>10.5</v>
      </c>
      <c r="N43" s="24"/>
      <c r="P43" s="78">
        <f t="shared" si="6"/>
        <v>4.3804999999999996</v>
      </c>
      <c r="Q43" s="78">
        <f t="shared" si="6"/>
        <v>2.4497</v>
      </c>
      <c r="R43" s="78">
        <f t="shared" si="6"/>
        <v>3.1595</v>
      </c>
      <c r="S43" s="78">
        <f t="shared" si="6"/>
        <v>0.51029999999999998</v>
      </c>
      <c r="T43" s="78">
        <f t="shared" si="4"/>
        <v>10.5</v>
      </c>
    </row>
    <row r="44" spans="1:20">
      <c r="A44" s="8" t="s">
        <v>86</v>
      </c>
      <c r="B44" s="22">
        <f t="shared" si="5"/>
        <v>0</v>
      </c>
      <c r="C44" s="22">
        <f t="shared" si="2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0"/>
        <v>100</v>
      </c>
      <c r="I44" s="23">
        <v>4.3804999999999996</v>
      </c>
      <c r="J44" s="23">
        <v>2.4497</v>
      </c>
      <c r="K44" s="23">
        <v>3.1595</v>
      </c>
      <c r="L44" s="23">
        <v>0.51029999999999998</v>
      </c>
      <c r="M44" s="23">
        <f t="shared" si="3"/>
        <v>10.5</v>
      </c>
      <c r="N44" s="24"/>
      <c r="P44" s="78">
        <f t="shared" si="6"/>
        <v>4.3804999999999996</v>
      </c>
      <c r="Q44" s="78">
        <f t="shared" si="6"/>
        <v>2.4497</v>
      </c>
      <c r="R44" s="78">
        <f t="shared" si="6"/>
        <v>3.1595</v>
      </c>
      <c r="S44" s="78">
        <f t="shared" si="6"/>
        <v>0.51029999999999998</v>
      </c>
      <c r="T44" s="78">
        <f t="shared" si="4"/>
        <v>10.5</v>
      </c>
    </row>
    <row r="45" spans="1:20">
      <c r="A45" s="8" t="s">
        <v>87</v>
      </c>
      <c r="B45" s="22">
        <f t="shared" si="5"/>
        <v>0</v>
      </c>
      <c r="C45" s="22">
        <f t="shared" si="2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0"/>
        <v>100</v>
      </c>
      <c r="I45" s="23">
        <v>4.3804999999999996</v>
      </c>
      <c r="J45" s="23">
        <v>2.4497</v>
      </c>
      <c r="K45" s="23">
        <v>3.1595</v>
      </c>
      <c r="L45" s="23">
        <v>0.51029999999999998</v>
      </c>
      <c r="M45" s="23">
        <f t="shared" si="3"/>
        <v>10.5</v>
      </c>
      <c r="N45" s="24"/>
      <c r="P45" s="78">
        <f t="shared" si="6"/>
        <v>4.3804999999999996</v>
      </c>
      <c r="Q45" s="78">
        <f t="shared" si="6"/>
        <v>2.4497</v>
      </c>
      <c r="R45" s="78">
        <f t="shared" si="6"/>
        <v>3.1595</v>
      </c>
      <c r="S45" s="78">
        <f t="shared" si="6"/>
        <v>0.51029999999999998</v>
      </c>
      <c r="T45" s="78">
        <f t="shared" si="4"/>
        <v>10.5</v>
      </c>
    </row>
    <row r="46" spans="1:20">
      <c r="A46" s="8" t="s">
        <v>88</v>
      </c>
      <c r="B46" s="22">
        <f t="shared" si="5"/>
        <v>0</v>
      </c>
      <c r="C46" s="22">
        <f t="shared" si="2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0"/>
        <v>100</v>
      </c>
      <c r="I46" s="23">
        <v>4.3804999999999996</v>
      </c>
      <c r="J46" s="23">
        <v>2.4497</v>
      </c>
      <c r="K46" s="23">
        <v>3.1595</v>
      </c>
      <c r="L46" s="23">
        <v>0.51029999999999998</v>
      </c>
      <c r="M46" s="23">
        <f t="shared" si="3"/>
        <v>10.5</v>
      </c>
      <c r="N46" s="24"/>
      <c r="P46" s="78">
        <f t="shared" si="6"/>
        <v>4.3804999999999996</v>
      </c>
      <c r="Q46" s="78">
        <f t="shared" si="6"/>
        <v>2.4497</v>
      </c>
      <c r="R46" s="78">
        <f t="shared" si="6"/>
        <v>3.1595</v>
      </c>
      <c r="S46" s="78">
        <f t="shared" si="6"/>
        <v>0.51029999999999998</v>
      </c>
      <c r="T46" s="78">
        <f t="shared" si="4"/>
        <v>10.5</v>
      </c>
    </row>
    <row r="47" spans="1:20">
      <c r="A47" s="8" t="s">
        <v>89</v>
      </c>
      <c r="B47" s="22">
        <f t="shared" si="5"/>
        <v>0</v>
      </c>
      <c r="C47" s="22">
        <f t="shared" si="2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0"/>
        <v>100</v>
      </c>
      <c r="I47" s="23">
        <v>4.3804999999999996</v>
      </c>
      <c r="J47" s="23">
        <v>2.4497</v>
      </c>
      <c r="K47" s="23">
        <v>3.1595</v>
      </c>
      <c r="L47" s="23">
        <v>0.51029999999999998</v>
      </c>
      <c r="M47" s="23">
        <f t="shared" si="3"/>
        <v>10.5</v>
      </c>
      <c r="N47" s="24"/>
      <c r="P47" s="78">
        <f t="shared" si="6"/>
        <v>4.3804999999999996</v>
      </c>
      <c r="Q47" s="78">
        <f t="shared" si="6"/>
        <v>2.4497</v>
      </c>
      <c r="R47" s="78">
        <f t="shared" si="6"/>
        <v>3.1595</v>
      </c>
      <c r="S47" s="78">
        <f t="shared" si="6"/>
        <v>0.51029999999999998</v>
      </c>
      <c r="T47" s="78">
        <f t="shared" si="4"/>
        <v>10.5</v>
      </c>
    </row>
    <row r="48" spans="1:20">
      <c r="A48" s="8" t="s">
        <v>90</v>
      </c>
      <c r="B48" s="22">
        <f t="shared" si="5"/>
        <v>0</v>
      </c>
      <c r="C48" s="22">
        <f t="shared" si="2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0"/>
        <v>100</v>
      </c>
      <c r="I48" s="23">
        <v>4.3804999999999996</v>
      </c>
      <c r="J48" s="23">
        <v>2.4497</v>
      </c>
      <c r="K48" s="23">
        <v>3.1595</v>
      </c>
      <c r="L48" s="23">
        <v>0.51029999999999998</v>
      </c>
      <c r="M48" s="23">
        <f t="shared" si="3"/>
        <v>10.5</v>
      </c>
      <c r="N48" s="24"/>
      <c r="P48" s="78">
        <f t="shared" si="6"/>
        <v>4.3804999999999996</v>
      </c>
      <c r="Q48" s="78">
        <f t="shared" si="6"/>
        <v>2.4497</v>
      </c>
      <c r="R48" s="78">
        <f t="shared" si="6"/>
        <v>3.1595</v>
      </c>
      <c r="S48" s="78">
        <f t="shared" si="6"/>
        <v>0.51029999999999998</v>
      </c>
      <c r="T48" s="78">
        <f t="shared" si="4"/>
        <v>10.5</v>
      </c>
    </row>
    <row r="49" spans="1:20">
      <c r="A49" s="8" t="s">
        <v>91</v>
      </c>
      <c r="B49" s="22">
        <f t="shared" si="5"/>
        <v>0</v>
      </c>
      <c r="C49" s="22">
        <f t="shared" si="2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0"/>
        <v>100</v>
      </c>
      <c r="I49" s="23">
        <v>4.3804999999999996</v>
      </c>
      <c r="J49" s="23">
        <v>2.4497</v>
      </c>
      <c r="K49" s="23">
        <v>3.1595</v>
      </c>
      <c r="L49" s="23">
        <v>0.51029999999999998</v>
      </c>
      <c r="M49" s="23">
        <f t="shared" si="3"/>
        <v>10.5</v>
      </c>
      <c r="N49" s="24"/>
      <c r="P49" s="78">
        <f t="shared" si="6"/>
        <v>4.3804999999999996</v>
      </c>
      <c r="Q49" s="78">
        <f t="shared" si="6"/>
        <v>2.4497</v>
      </c>
      <c r="R49" s="78">
        <f t="shared" si="6"/>
        <v>3.1595</v>
      </c>
      <c r="S49" s="78">
        <f t="shared" si="6"/>
        <v>0.51029999999999998</v>
      </c>
      <c r="T49" s="78">
        <f t="shared" si="4"/>
        <v>10.5</v>
      </c>
    </row>
    <row r="50" spans="1:20">
      <c r="A50" s="8" t="s">
        <v>92</v>
      </c>
      <c r="B50" s="22">
        <f t="shared" si="5"/>
        <v>0</v>
      </c>
      <c r="C50" s="22">
        <f t="shared" si="2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0"/>
        <v>100</v>
      </c>
      <c r="I50" s="23">
        <v>4.3804999999999996</v>
      </c>
      <c r="J50" s="23">
        <v>2.4497</v>
      </c>
      <c r="K50" s="23">
        <v>3.1595</v>
      </c>
      <c r="L50" s="23">
        <v>0.51029999999999998</v>
      </c>
      <c r="M50" s="23">
        <f t="shared" si="3"/>
        <v>10.5</v>
      </c>
      <c r="N50" s="24"/>
      <c r="P50" s="78">
        <f t="shared" si="6"/>
        <v>4.3804999999999996</v>
      </c>
      <c r="Q50" s="78">
        <f t="shared" si="6"/>
        <v>2.4497</v>
      </c>
      <c r="R50" s="78">
        <f t="shared" si="6"/>
        <v>3.1595</v>
      </c>
      <c r="S50" s="78">
        <f t="shared" si="6"/>
        <v>0.51029999999999998</v>
      </c>
      <c r="T50" s="78">
        <f t="shared" si="4"/>
        <v>10.5</v>
      </c>
    </row>
    <row r="51" spans="1:20">
      <c r="A51" s="8" t="s">
        <v>93</v>
      </c>
      <c r="B51" s="22">
        <f t="shared" si="5"/>
        <v>0</v>
      </c>
      <c r="C51" s="22">
        <f t="shared" si="2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0"/>
        <v>100</v>
      </c>
      <c r="I51" s="23">
        <v>4.3804999999999996</v>
      </c>
      <c r="J51" s="23">
        <v>2.4497</v>
      </c>
      <c r="K51" s="23">
        <v>3.1595</v>
      </c>
      <c r="L51" s="23">
        <v>0.51029999999999998</v>
      </c>
      <c r="M51" s="23">
        <f t="shared" si="3"/>
        <v>10.5</v>
      </c>
      <c r="N51" s="24"/>
      <c r="P51" s="78">
        <f t="shared" si="6"/>
        <v>4.3804999999999996</v>
      </c>
      <c r="Q51" s="78">
        <f t="shared" si="6"/>
        <v>2.4497</v>
      </c>
      <c r="R51" s="78">
        <f t="shared" si="6"/>
        <v>3.1595</v>
      </c>
      <c r="S51" s="78">
        <f t="shared" si="6"/>
        <v>0.51029999999999998</v>
      </c>
      <c r="T51" s="78">
        <f t="shared" si="4"/>
        <v>10.5</v>
      </c>
    </row>
    <row r="52" spans="1:20">
      <c r="A52" s="8" t="s">
        <v>94</v>
      </c>
      <c r="B52" s="22">
        <f t="shared" si="5"/>
        <v>0</v>
      </c>
      <c r="C52" s="22">
        <f t="shared" si="2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0"/>
        <v>100</v>
      </c>
      <c r="I52" s="23">
        <v>4.3804999999999996</v>
      </c>
      <c r="J52" s="23">
        <v>2.4497</v>
      </c>
      <c r="K52" s="23">
        <v>3.1595</v>
      </c>
      <c r="L52" s="23">
        <v>0.51029999999999998</v>
      </c>
      <c r="M52" s="23">
        <f t="shared" si="3"/>
        <v>10.5</v>
      </c>
      <c r="N52" s="24"/>
      <c r="P52" s="78">
        <f t="shared" si="6"/>
        <v>4.3804999999999996</v>
      </c>
      <c r="Q52" s="78">
        <f t="shared" si="6"/>
        <v>2.4497</v>
      </c>
      <c r="R52" s="78">
        <f t="shared" si="6"/>
        <v>3.1595</v>
      </c>
      <c r="S52" s="78">
        <f t="shared" si="6"/>
        <v>0.51029999999999998</v>
      </c>
      <c r="T52" s="78">
        <f t="shared" si="4"/>
        <v>10.5</v>
      </c>
    </row>
    <row r="53" spans="1:20">
      <c r="A53" s="8" t="s">
        <v>95</v>
      </c>
      <c r="B53" s="22">
        <f t="shared" si="5"/>
        <v>0</v>
      </c>
      <c r="C53" s="22">
        <f t="shared" si="2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0"/>
        <v>100</v>
      </c>
      <c r="I53" s="23">
        <v>4.3804999999999996</v>
      </c>
      <c r="J53" s="23">
        <v>2.4497</v>
      </c>
      <c r="K53" s="23">
        <v>3.1595</v>
      </c>
      <c r="L53" s="23">
        <v>0.51029999999999998</v>
      </c>
      <c r="M53" s="23">
        <f t="shared" si="3"/>
        <v>10.5</v>
      </c>
      <c r="N53" s="24"/>
      <c r="P53" s="78">
        <f t="shared" si="6"/>
        <v>4.3804999999999996</v>
      </c>
      <c r="Q53" s="78">
        <f t="shared" si="6"/>
        <v>2.4497</v>
      </c>
      <c r="R53" s="78">
        <f t="shared" si="6"/>
        <v>3.1595</v>
      </c>
      <c r="S53" s="78">
        <f t="shared" si="6"/>
        <v>0.51029999999999998</v>
      </c>
      <c r="T53" s="78">
        <f t="shared" si="4"/>
        <v>10.5</v>
      </c>
    </row>
    <row r="54" spans="1:20">
      <c r="A54" s="8" t="s">
        <v>96</v>
      </c>
      <c r="B54" s="22">
        <f t="shared" si="5"/>
        <v>0</v>
      </c>
      <c r="C54" s="22">
        <f t="shared" si="2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0"/>
        <v>100</v>
      </c>
      <c r="I54" s="23">
        <v>4.3804999999999996</v>
      </c>
      <c r="J54" s="23">
        <v>2.4497</v>
      </c>
      <c r="K54" s="23">
        <v>3.1595</v>
      </c>
      <c r="L54" s="23">
        <v>0.51029999999999998</v>
      </c>
      <c r="M54" s="23">
        <f t="shared" si="3"/>
        <v>10.5</v>
      </c>
      <c r="N54" s="24"/>
      <c r="P54" s="78">
        <f t="shared" si="6"/>
        <v>4.3804999999999996</v>
      </c>
      <c r="Q54" s="78">
        <f t="shared" si="6"/>
        <v>2.4497</v>
      </c>
      <c r="R54" s="78">
        <f t="shared" si="6"/>
        <v>3.1595</v>
      </c>
      <c r="S54" s="78">
        <f t="shared" si="6"/>
        <v>0.51029999999999998</v>
      </c>
      <c r="T54" s="78">
        <f t="shared" si="4"/>
        <v>10.5</v>
      </c>
    </row>
    <row r="55" spans="1:20">
      <c r="A55" s="8" t="s">
        <v>97</v>
      </c>
      <c r="B55" s="22">
        <f t="shared" si="5"/>
        <v>0</v>
      </c>
      <c r="C55" s="22">
        <f t="shared" si="2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0"/>
        <v>100</v>
      </c>
      <c r="I55" s="23">
        <v>4.3804999999999996</v>
      </c>
      <c r="J55" s="23">
        <v>2.4497</v>
      </c>
      <c r="K55" s="23">
        <v>3.1595</v>
      </c>
      <c r="L55" s="23">
        <v>0.51029999999999998</v>
      </c>
      <c r="M55" s="23">
        <f t="shared" si="3"/>
        <v>10.5</v>
      </c>
      <c r="N55" s="24"/>
      <c r="P55" s="78">
        <f t="shared" si="6"/>
        <v>4.3804999999999996</v>
      </c>
      <c r="Q55" s="78">
        <f t="shared" si="6"/>
        <v>2.4497</v>
      </c>
      <c r="R55" s="78">
        <f t="shared" si="6"/>
        <v>3.1595</v>
      </c>
      <c r="S55" s="78">
        <f t="shared" si="6"/>
        <v>0.51029999999999998</v>
      </c>
      <c r="T55" s="78">
        <f t="shared" si="4"/>
        <v>10.5</v>
      </c>
    </row>
    <row r="56" spans="1:20">
      <c r="A56" s="8" t="s">
        <v>98</v>
      </c>
      <c r="B56" s="22">
        <f t="shared" si="5"/>
        <v>0</v>
      </c>
      <c r="C56" s="22">
        <f t="shared" si="2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0"/>
        <v>100</v>
      </c>
      <c r="I56" s="23">
        <v>4.3804999999999996</v>
      </c>
      <c r="J56" s="23">
        <v>2.4497</v>
      </c>
      <c r="K56" s="23">
        <v>3.1595</v>
      </c>
      <c r="L56" s="23">
        <v>0.51029999999999998</v>
      </c>
      <c r="M56" s="23">
        <f t="shared" si="3"/>
        <v>10.5</v>
      </c>
      <c r="N56" s="24"/>
      <c r="P56" s="78">
        <f t="shared" si="6"/>
        <v>4.3804999999999996</v>
      </c>
      <c r="Q56" s="78">
        <f t="shared" si="6"/>
        <v>2.4497</v>
      </c>
      <c r="R56" s="78">
        <f t="shared" si="6"/>
        <v>3.1595</v>
      </c>
      <c r="S56" s="78">
        <f t="shared" si="6"/>
        <v>0.51029999999999998</v>
      </c>
      <c r="T56" s="78">
        <f t="shared" si="4"/>
        <v>10.5</v>
      </c>
    </row>
    <row r="57" spans="1:20">
      <c r="A57" s="8" t="s">
        <v>99</v>
      </c>
      <c r="B57" s="22">
        <f t="shared" si="5"/>
        <v>0</v>
      </c>
      <c r="C57" s="22">
        <f t="shared" si="2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0"/>
        <v>100</v>
      </c>
      <c r="I57" s="23">
        <v>4.3804999999999996</v>
      </c>
      <c r="J57" s="23">
        <v>2.4497</v>
      </c>
      <c r="K57" s="23">
        <v>3.1595</v>
      </c>
      <c r="L57" s="23">
        <v>0.51029999999999998</v>
      </c>
      <c r="M57" s="23">
        <f t="shared" si="3"/>
        <v>10.5</v>
      </c>
      <c r="N57" s="24"/>
      <c r="P57" s="78">
        <f t="shared" si="6"/>
        <v>4.3804999999999996</v>
      </c>
      <c r="Q57" s="78">
        <f t="shared" si="6"/>
        <v>2.4497</v>
      </c>
      <c r="R57" s="78">
        <f t="shared" si="6"/>
        <v>3.1595</v>
      </c>
      <c r="S57" s="78">
        <f t="shared" si="6"/>
        <v>0.51029999999999998</v>
      </c>
      <c r="T57" s="78">
        <f t="shared" si="4"/>
        <v>10.5</v>
      </c>
    </row>
    <row r="58" spans="1:20">
      <c r="A58" s="8" t="s">
        <v>100</v>
      </c>
      <c r="B58" s="22">
        <f t="shared" si="5"/>
        <v>0</v>
      </c>
      <c r="C58" s="22">
        <f t="shared" si="2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0"/>
        <v>100</v>
      </c>
      <c r="I58" s="23">
        <v>4.3804999999999996</v>
      </c>
      <c r="J58" s="23">
        <v>2.4497</v>
      </c>
      <c r="K58" s="23">
        <v>3.1595</v>
      </c>
      <c r="L58" s="23">
        <v>0.51029999999999998</v>
      </c>
      <c r="M58" s="23">
        <f t="shared" si="3"/>
        <v>10.5</v>
      </c>
      <c r="N58" s="24"/>
      <c r="P58" s="78">
        <f t="shared" si="6"/>
        <v>4.3804999999999996</v>
      </c>
      <c r="Q58" s="78">
        <f t="shared" si="6"/>
        <v>2.4497</v>
      </c>
      <c r="R58" s="78">
        <f t="shared" si="6"/>
        <v>3.1595</v>
      </c>
      <c r="S58" s="78">
        <f t="shared" si="6"/>
        <v>0.51029999999999998</v>
      </c>
      <c r="T58" s="78">
        <f t="shared" si="4"/>
        <v>10.5</v>
      </c>
    </row>
    <row r="59" spans="1:20">
      <c r="A59" s="8" t="s">
        <v>101</v>
      </c>
      <c r="B59" s="22">
        <f t="shared" si="5"/>
        <v>0</v>
      </c>
      <c r="C59" s="22">
        <f t="shared" si="2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0"/>
        <v>100</v>
      </c>
      <c r="I59" s="23">
        <v>4.3804999999999996</v>
      </c>
      <c r="J59" s="23">
        <v>2.4497</v>
      </c>
      <c r="K59" s="23">
        <v>3.1595</v>
      </c>
      <c r="L59" s="23">
        <v>0.51029999999999998</v>
      </c>
      <c r="M59" s="23">
        <f t="shared" si="3"/>
        <v>10.5</v>
      </c>
      <c r="N59" s="24"/>
      <c r="P59" s="78">
        <f t="shared" si="6"/>
        <v>4.3804999999999996</v>
      </c>
      <c r="Q59" s="78">
        <f t="shared" si="6"/>
        <v>2.4497</v>
      </c>
      <c r="R59" s="78">
        <f t="shared" si="6"/>
        <v>3.1595</v>
      </c>
      <c r="S59" s="78">
        <f t="shared" si="6"/>
        <v>0.51029999999999998</v>
      </c>
      <c r="T59" s="78">
        <f t="shared" si="4"/>
        <v>10.5</v>
      </c>
    </row>
    <row r="60" spans="1:20">
      <c r="A60" s="8" t="s">
        <v>102</v>
      </c>
      <c r="B60" s="22">
        <f t="shared" si="5"/>
        <v>0</v>
      </c>
      <c r="C60" s="22">
        <f t="shared" si="2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0"/>
        <v>100</v>
      </c>
      <c r="I60" s="23">
        <v>4.3804999999999996</v>
      </c>
      <c r="J60" s="23">
        <v>2.4497</v>
      </c>
      <c r="K60" s="23">
        <v>3.1595</v>
      </c>
      <c r="L60" s="23">
        <v>0.51029999999999998</v>
      </c>
      <c r="M60" s="23">
        <f t="shared" si="3"/>
        <v>10.5</v>
      </c>
      <c r="N60" s="24"/>
      <c r="P60" s="78">
        <f t="shared" si="6"/>
        <v>4.3804999999999996</v>
      </c>
      <c r="Q60" s="78">
        <f t="shared" si="6"/>
        <v>2.4497</v>
      </c>
      <c r="R60" s="78">
        <f t="shared" si="6"/>
        <v>3.1595</v>
      </c>
      <c r="S60" s="78">
        <f t="shared" si="6"/>
        <v>0.51029999999999998</v>
      </c>
      <c r="T60" s="78">
        <f t="shared" si="4"/>
        <v>10.5</v>
      </c>
    </row>
    <row r="61" spans="1:20">
      <c r="A61" s="8" t="s">
        <v>103</v>
      </c>
      <c r="B61" s="22">
        <f t="shared" si="5"/>
        <v>0</v>
      </c>
      <c r="C61" s="22">
        <f t="shared" si="2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0"/>
        <v>100</v>
      </c>
      <c r="I61" s="23">
        <v>4.3804999999999996</v>
      </c>
      <c r="J61" s="23">
        <v>2.4497</v>
      </c>
      <c r="K61" s="23">
        <v>3.1595</v>
      </c>
      <c r="L61" s="23">
        <v>0.51029999999999998</v>
      </c>
      <c r="M61" s="23">
        <f t="shared" si="3"/>
        <v>10.5</v>
      </c>
      <c r="N61" s="24"/>
      <c r="P61" s="78">
        <f t="shared" si="6"/>
        <v>4.3804999999999996</v>
      </c>
      <c r="Q61" s="78">
        <f t="shared" si="6"/>
        <v>2.4497</v>
      </c>
      <c r="R61" s="78">
        <f t="shared" si="6"/>
        <v>3.1595</v>
      </c>
      <c r="S61" s="78">
        <f t="shared" si="6"/>
        <v>0.51029999999999998</v>
      </c>
      <c r="T61" s="78">
        <f t="shared" si="4"/>
        <v>10.5</v>
      </c>
    </row>
    <row r="62" spans="1:20">
      <c r="A62" s="8" t="s">
        <v>104</v>
      </c>
      <c r="B62" s="22">
        <f t="shared" si="5"/>
        <v>0</v>
      </c>
      <c r="C62" s="22">
        <f t="shared" si="2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0"/>
        <v>100</v>
      </c>
      <c r="I62" s="23">
        <v>4.3804999999999996</v>
      </c>
      <c r="J62" s="23">
        <v>2.4497</v>
      </c>
      <c r="K62" s="23">
        <v>3.1595</v>
      </c>
      <c r="L62" s="23">
        <v>0.51029999999999998</v>
      </c>
      <c r="M62" s="23">
        <f t="shared" si="3"/>
        <v>10.5</v>
      </c>
      <c r="N62" s="24"/>
      <c r="P62" s="78">
        <f t="shared" si="6"/>
        <v>4.3804999999999996</v>
      </c>
      <c r="Q62" s="78">
        <f t="shared" si="6"/>
        <v>2.4497</v>
      </c>
      <c r="R62" s="78">
        <f t="shared" si="6"/>
        <v>3.1595</v>
      </c>
      <c r="S62" s="78">
        <f t="shared" si="6"/>
        <v>0.51029999999999998</v>
      </c>
      <c r="T62" s="78">
        <f t="shared" si="4"/>
        <v>10.5</v>
      </c>
    </row>
    <row r="63" spans="1:20">
      <c r="A63" s="8" t="s">
        <v>105</v>
      </c>
      <c r="B63" s="22">
        <f t="shared" si="5"/>
        <v>0</v>
      </c>
      <c r="C63" s="22">
        <f t="shared" si="2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0"/>
        <v>100</v>
      </c>
      <c r="I63" s="23">
        <v>4.3804999999999996</v>
      </c>
      <c r="J63" s="23">
        <v>2.4497</v>
      </c>
      <c r="K63" s="23">
        <v>3.1595</v>
      </c>
      <c r="L63" s="23">
        <v>0.51029999999999998</v>
      </c>
      <c r="M63" s="23">
        <f t="shared" si="3"/>
        <v>10.5</v>
      </c>
      <c r="N63" s="24"/>
      <c r="P63" s="78">
        <f t="shared" si="6"/>
        <v>4.3804999999999996</v>
      </c>
      <c r="Q63" s="78">
        <f t="shared" si="6"/>
        <v>2.4497</v>
      </c>
      <c r="R63" s="78">
        <f t="shared" si="6"/>
        <v>3.1595</v>
      </c>
      <c r="S63" s="78">
        <f t="shared" si="6"/>
        <v>0.51029999999999998</v>
      </c>
      <c r="T63" s="78">
        <f t="shared" si="4"/>
        <v>10.5</v>
      </c>
    </row>
    <row r="64" spans="1:20">
      <c r="A64" s="8" t="s">
        <v>106</v>
      </c>
      <c r="B64" s="22">
        <f t="shared" si="5"/>
        <v>0</v>
      </c>
      <c r="C64" s="22">
        <f t="shared" si="2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0"/>
        <v>100</v>
      </c>
      <c r="I64" s="23">
        <v>4.3804999999999996</v>
      </c>
      <c r="J64" s="23">
        <v>2.4497</v>
      </c>
      <c r="K64" s="23">
        <v>3.1595</v>
      </c>
      <c r="L64" s="23">
        <v>0.51029999999999998</v>
      </c>
      <c r="M64" s="23">
        <f t="shared" si="3"/>
        <v>10.5</v>
      </c>
      <c r="N64" s="24"/>
      <c r="P64" s="78">
        <f t="shared" si="6"/>
        <v>4.3804999999999996</v>
      </c>
      <c r="Q64" s="78">
        <f t="shared" si="6"/>
        <v>2.4497</v>
      </c>
      <c r="R64" s="78">
        <f t="shared" si="6"/>
        <v>3.1595</v>
      </c>
      <c r="S64" s="78">
        <f t="shared" si="6"/>
        <v>0.51029999999999998</v>
      </c>
      <c r="T64" s="78">
        <f t="shared" si="4"/>
        <v>10.5</v>
      </c>
    </row>
    <row r="65" spans="1:20">
      <c r="A65" s="8" t="s">
        <v>107</v>
      </c>
      <c r="B65" s="22">
        <f t="shared" si="5"/>
        <v>0</v>
      </c>
      <c r="C65" s="22">
        <f t="shared" si="2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0"/>
        <v>100</v>
      </c>
      <c r="I65" s="23">
        <v>4.3804999999999996</v>
      </c>
      <c r="J65" s="23">
        <v>2.4497</v>
      </c>
      <c r="K65" s="23">
        <v>3.1595</v>
      </c>
      <c r="L65" s="23">
        <v>0.51029999999999998</v>
      </c>
      <c r="M65" s="23">
        <f t="shared" si="3"/>
        <v>10.5</v>
      </c>
      <c r="N65" s="24"/>
      <c r="P65" s="78">
        <f t="shared" si="6"/>
        <v>4.3804999999999996</v>
      </c>
      <c r="Q65" s="78">
        <f t="shared" si="6"/>
        <v>2.4497</v>
      </c>
      <c r="R65" s="78">
        <f t="shared" si="6"/>
        <v>3.1595</v>
      </c>
      <c r="S65" s="78">
        <f t="shared" si="6"/>
        <v>0.51029999999999998</v>
      </c>
      <c r="T65" s="78">
        <f t="shared" si="4"/>
        <v>10.5</v>
      </c>
    </row>
    <row r="66" spans="1:20">
      <c r="A66" s="8" t="s">
        <v>108</v>
      </c>
      <c r="B66" s="22">
        <f t="shared" si="5"/>
        <v>0</v>
      </c>
      <c r="C66" s="22">
        <f t="shared" si="2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0"/>
        <v>100</v>
      </c>
      <c r="I66" s="23">
        <v>4.3804999999999996</v>
      </c>
      <c r="J66" s="23">
        <v>2.4497</v>
      </c>
      <c r="K66" s="23">
        <v>3.1595</v>
      </c>
      <c r="L66" s="23">
        <v>0.51029999999999998</v>
      </c>
      <c r="M66" s="23">
        <f t="shared" si="3"/>
        <v>10.5</v>
      </c>
      <c r="N66" s="24"/>
      <c r="P66" s="78">
        <f t="shared" si="6"/>
        <v>4.3804999999999996</v>
      </c>
      <c r="Q66" s="78">
        <f t="shared" si="6"/>
        <v>2.4497</v>
      </c>
      <c r="R66" s="78">
        <f t="shared" si="6"/>
        <v>3.1595</v>
      </c>
      <c r="S66" s="78">
        <f t="shared" si="6"/>
        <v>0.51029999999999998</v>
      </c>
      <c r="T66" s="78">
        <f t="shared" si="4"/>
        <v>10.5</v>
      </c>
    </row>
    <row r="67" spans="1:20">
      <c r="A67" s="8" t="s">
        <v>109</v>
      </c>
      <c r="B67" s="22">
        <f t="shared" si="5"/>
        <v>0</v>
      </c>
      <c r="C67" s="22">
        <f t="shared" si="2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7">SUM(D67:G67)</f>
        <v>100</v>
      </c>
      <c r="I67" s="23">
        <v>4.3804999999999996</v>
      </c>
      <c r="J67" s="23">
        <v>2.4497</v>
      </c>
      <c r="K67" s="23">
        <v>3.1595</v>
      </c>
      <c r="L67" s="23">
        <v>0.51029999999999998</v>
      </c>
      <c r="M67" s="23">
        <f t="shared" si="3"/>
        <v>10.5</v>
      </c>
      <c r="N67" s="24"/>
      <c r="P67" s="78">
        <f t="shared" ref="P67:S98" si="8">I67</f>
        <v>4.3804999999999996</v>
      </c>
      <c r="Q67" s="78">
        <f t="shared" si="8"/>
        <v>2.4497</v>
      </c>
      <c r="R67" s="78">
        <f t="shared" si="8"/>
        <v>3.1595</v>
      </c>
      <c r="S67" s="78">
        <f t="shared" si="8"/>
        <v>0.51029999999999998</v>
      </c>
      <c r="T67" s="78">
        <f t="shared" si="4"/>
        <v>10.5</v>
      </c>
    </row>
    <row r="68" spans="1:20">
      <c r="A68" s="8" t="s">
        <v>110</v>
      </c>
      <c r="B68" s="22">
        <f t="shared" si="5"/>
        <v>0</v>
      </c>
      <c r="C68" s="22">
        <f t="shared" ref="C68:C98" si="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7"/>
        <v>100</v>
      </c>
      <c r="I68" s="23">
        <v>4.3804999999999996</v>
      </c>
      <c r="J68" s="23">
        <v>2.4497</v>
      </c>
      <c r="K68" s="23">
        <v>3.1595</v>
      </c>
      <c r="L68" s="23">
        <v>0.51029999999999998</v>
      </c>
      <c r="M68" s="23">
        <f t="shared" ref="M68:M98" si="10">SUM(I68:L68)</f>
        <v>10.5</v>
      </c>
      <c r="N68" s="24"/>
      <c r="P68" s="78">
        <f t="shared" si="8"/>
        <v>4.3804999999999996</v>
      </c>
      <c r="Q68" s="78">
        <f t="shared" si="8"/>
        <v>2.4497</v>
      </c>
      <c r="R68" s="78">
        <f t="shared" si="8"/>
        <v>3.1595</v>
      </c>
      <c r="S68" s="78">
        <f t="shared" si="8"/>
        <v>0.51029999999999998</v>
      </c>
      <c r="T68" s="78">
        <f t="shared" ref="T68:T99" si="11">SUM(P68:S68)</f>
        <v>10.5</v>
      </c>
    </row>
    <row r="69" spans="1:20">
      <c r="A69" s="8" t="s">
        <v>111</v>
      </c>
      <c r="B69" s="22">
        <f t="shared" ref="B69:B98" si="12">B68</f>
        <v>0</v>
      </c>
      <c r="C69" s="22">
        <f t="shared" si="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7"/>
        <v>100</v>
      </c>
      <c r="I69" s="23">
        <v>4.3804999999999996</v>
      </c>
      <c r="J69" s="23">
        <v>2.4497</v>
      </c>
      <c r="K69" s="23">
        <v>3.1595</v>
      </c>
      <c r="L69" s="23">
        <v>0.51029999999999998</v>
      </c>
      <c r="M69" s="23">
        <f t="shared" si="10"/>
        <v>10.5</v>
      </c>
      <c r="N69" s="24"/>
      <c r="P69" s="78">
        <f t="shared" si="8"/>
        <v>4.3804999999999996</v>
      </c>
      <c r="Q69" s="78">
        <f t="shared" si="8"/>
        <v>2.4497</v>
      </c>
      <c r="R69" s="78">
        <f t="shared" si="8"/>
        <v>3.1595</v>
      </c>
      <c r="S69" s="78">
        <f t="shared" si="8"/>
        <v>0.51029999999999998</v>
      </c>
      <c r="T69" s="78">
        <f t="shared" si="11"/>
        <v>10.5</v>
      </c>
    </row>
    <row r="70" spans="1:20">
      <c r="A70" s="8" t="s">
        <v>112</v>
      </c>
      <c r="B70" s="22">
        <f t="shared" si="12"/>
        <v>0</v>
      </c>
      <c r="C70" s="22">
        <f t="shared" si="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7"/>
        <v>100</v>
      </c>
      <c r="I70" s="23">
        <v>4.3804999999999996</v>
      </c>
      <c r="J70" s="23">
        <v>2.4497</v>
      </c>
      <c r="K70" s="23">
        <v>3.1595</v>
      </c>
      <c r="L70" s="23">
        <v>0.51029999999999998</v>
      </c>
      <c r="M70" s="23">
        <f t="shared" si="10"/>
        <v>10.5</v>
      </c>
      <c r="N70" s="24"/>
      <c r="P70" s="78">
        <f t="shared" si="8"/>
        <v>4.3804999999999996</v>
      </c>
      <c r="Q70" s="78">
        <f t="shared" si="8"/>
        <v>2.4497</v>
      </c>
      <c r="R70" s="78">
        <f t="shared" si="8"/>
        <v>3.1595</v>
      </c>
      <c r="S70" s="78">
        <f t="shared" si="8"/>
        <v>0.51029999999999998</v>
      </c>
      <c r="T70" s="78">
        <f t="shared" si="11"/>
        <v>10.5</v>
      </c>
    </row>
    <row r="71" spans="1:20">
      <c r="A71" s="8" t="s">
        <v>113</v>
      </c>
      <c r="B71" s="22">
        <f t="shared" si="12"/>
        <v>0</v>
      </c>
      <c r="C71" s="22">
        <f t="shared" si="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7"/>
        <v>100</v>
      </c>
      <c r="I71" s="23">
        <v>4.3804999999999996</v>
      </c>
      <c r="J71" s="23">
        <v>2.4497</v>
      </c>
      <c r="K71" s="23">
        <v>3.1595</v>
      </c>
      <c r="L71" s="23">
        <v>0.51029999999999998</v>
      </c>
      <c r="M71" s="23">
        <f t="shared" si="10"/>
        <v>10.5</v>
      </c>
      <c r="N71" s="24"/>
      <c r="P71" s="78">
        <f t="shared" si="8"/>
        <v>4.3804999999999996</v>
      </c>
      <c r="Q71" s="78">
        <f t="shared" si="8"/>
        <v>2.4497</v>
      </c>
      <c r="R71" s="78">
        <f t="shared" si="8"/>
        <v>3.1595</v>
      </c>
      <c r="S71" s="78">
        <f t="shared" si="8"/>
        <v>0.51029999999999998</v>
      </c>
      <c r="T71" s="78">
        <f t="shared" si="11"/>
        <v>10.5</v>
      </c>
    </row>
    <row r="72" spans="1:20">
      <c r="A72" s="8" t="s">
        <v>114</v>
      </c>
      <c r="B72" s="22">
        <f t="shared" si="12"/>
        <v>0</v>
      </c>
      <c r="C72" s="22">
        <f t="shared" si="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7"/>
        <v>100</v>
      </c>
      <c r="I72" s="23">
        <v>4.3804999999999996</v>
      </c>
      <c r="J72" s="23">
        <v>2.4497</v>
      </c>
      <c r="K72" s="23">
        <v>3.1595</v>
      </c>
      <c r="L72" s="23">
        <v>0.51029999999999998</v>
      </c>
      <c r="M72" s="23">
        <f t="shared" si="10"/>
        <v>10.5</v>
      </c>
      <c r="N72" s="24"/>
      <c r="P72" s="78">
        <f t="shared" si="8"/>
        <v>4.3804999999999996</v>
      </c>
      <c r="Q72" s="78">
        <f t="shared" si="8"/>
        <v>2.4497</v>
      </c>
      <c r="R72" s="78">
        <f t="shared" si="8"/>
        <v>3.1595</v>
      </c>
      <c r="S72" s="78">
        <f t="shared" si="8"/>
        <v>0.51029999999999998</v>
      </c>
      <c r="T72" s="78">
        <f t="shared" si="11"/>
        <v>10.5</v>
      </c>
    </row>
    <row r="73" spans="1:20">
      <c r="A73" s="8" t="s">
        <v>115</v>
      </c>
      <c r="B73" s="22">
        <f t="shared" si="12"/>
        <v>0</v>
      </c>
      <c r="C73" s="22">
        <f t="shared" si="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7"/>
        <v>100</v>
      </c>
      <c r="I73" s="23">
        <v>4.3804999999999996</v>
      </c>
      <c r="J73" s="23">
        <v>2.4497</v>
      </c>
      <c r="K73" s="23">
        <v>3.1595</v>
      </c>
      <c r="L73" s="23">
        <v>0.51029999999999998</v>
      </c>
      <c r="M73" s="23">
        <f t="shared" si="10"/>
        <v>10.5</v>
      </c>
      <c r="N73" s="24"/>
      <c r="P73" s="78">
        <f t="shared" si="8"/>
        <v>4.3804999999999996</v>
      </c>
      <c r="Q73" s="78">
        <f t="shared" si="8"/>
        <v>2.4497</v>
      </c>
      <c r="R73" s="78">
        <f t="shared" si="8"/>
        <v>3.1595</v>
      </c>
      <c r="S73" s="78">
        <f t="shared" si="8"/>
        <v>0.51029999999999998</v>
      </c>
      <c r="T73" s="78">
        <f t="shared" si="11"/>
        <v>10.5</v>
      </c>
    </row>
    <row r="74" spans="1:20">
      <c r="A74" s="8" t="s">
        <v>116</v>
      </c>
      <c r="B74" s="22">
        <f t="shared" si="12"/>
        <v>0</v>
      </c>
      <c r="C74" s="22">
        <f t="shared" si="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7"/>
        <v>100</v>
      </c>
      <c r="I74" s="23">
        <v>4.3804999999999996</v>
      </c>
      <c r="J74" s="23">
        <v>2.4497</v>
      </c>
      <c r="K74" s="23">
        <v>3.1595</v>
      </c>
      <c r="L74" s="23">
        <v>0.51029999999999998</v>
      </c>
      <c r="M74" s="23">
        <f t="shared" si="10"/>
        <v>10.5</v>
      </c>
      <c r="N74" s="24"/>
      <c r="P74" s="78">
        <f t="shared" si="8"/>
        <v>4.3804999999999996</v>
      </c>
      <c r="Q74" s="78">
        <f t="shared" si="8"/>
        <v>2.4497</v>
      </c>
      <c r="R74" s="78">
        <f t="shared" si="8"/>
        <v>3.1595</v>
      </c>
      <c r="S74" s="78">
        <f t="shared" si="8"/>
        <v>0.51029999999999998</v>
      </c>
      <c r="T74" s="78">
        <f t="shared" si="11"/>
        <v>10.5</v>
      </c>
    </row>
    <row r="75" spans="1:20">
      <c r="A75" s="8" t="s">
        <v>117</v>
      </c>
      <c r="B75" s="22">
        <f t="shared" si="12"/>
        <v>0</v>
      </c>
      <c r="C75" s="22">
        <f t="shared" si="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7"/>
        <v>100</v>
      </c>
      <c r="I75" s="23">
        <v>4.3804999999999996</v>
      </c>
      <c r="J75" s="23">
        <v>2.4497</v>
      </c>
      <c r="K75" s="23">
        <v>3.1595</v>
      </c>
      <c r="L75" s="23">
        <v>0.51029999999999998</v>
      </c>
      <c r="M75" s="23">
        <f t="shared" si="10"/>
        <v>10.5</v>
      </c>
      <c r="N75" s="24"/>
      <c r="P75" s="78">
        <f t="shared" si="8"/>
        <v>4.3804999999999996</v>
      </c>
      <c r="Q75" s="78">
        <f t="shared" si="8"/>
        <v>2.4497</v>
      </c>
      <c r="R75" s="78">
        <f t="shared" si="8"/>
        <v>3.1595</v>
      </c>
      <c r="S75" s="78">
        <f t="shared" si="8"/>
        <v>0.51029999999999998</v>
      </c>
      <c r="T75" s="78">
        <f t="shared" si="11"/>
        <v>10.5</v>
      </c>
    </row>
    <row r="76" spans="1:20">
      <c r="A76" s="8" t="s">
        <v>118</v>
      </c>
      <c r="B76" s="22">
        <f t="shared" si="12"/>
        <v>0</v>
      </c>
      <c r="C76" s="22">
        <f t="shared" si="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7"/>
        <v>100</v>
      </c>
      <c r="I76" s="23">
        <v>4.3804999999999996</v>
      </c>
      <c r="J76" s="23">
        <v>2.4497</v>
      </c>
      <c r="K76" s="23">
        <v>3.1595</v>
      </c>
      <c r="L76" s="23">
        <v>0.51029999999999998</v>
      </c>
      <c r="M76" s="23">
        <f t="shared" si="10"/>
        <v>10.5</v>
      </c>
      <c r="N76" s="24"/>
      <c r="P76" s="78">
        <f t="shared" si="8"/>
        <v>4.3804999999999996</v>
      </c>
      <c r="Q76" s="78">
        <f t="shared" si="8"/>
        <v>2.4497</v>
      </c>
      <c r="R76" s="78">
        <f t="shared" si="8"/>
        <v>3.1595</v>
      </c>
      <c r="S76" s="78">
        <f t="shared" si="8"/>
        <v>0.51029999999999998</v>
      </c>
      <c r="T76" s="78">
        <f t="shared" si="11"/>
        <v>10.5</v>
      </c>
    </row>
    <row r="77" spans="1:20">
      <c r="A77" s="8" t="s">
        <v>119</v>
      </c>
      <c r="B77" s="22">
        <f t="shared" si="12"/>
        <v>0</v>
      </c>
      <c r="C77" s="22">
        <f t="shared" si="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7"/>
        <v>100</v>
      </c>
      <c r="I77" s="23">
        <v>4.3804999999999996</v>
      </c>
      <c r="J77" s="23">
        <v>2.4497</v>
      </c>
      <c r="K77" s="23">
        <v>3.1595</v>
      </c>
      <c r="L77" s="23">
        <v>0.51029999999999998</v>
      </c>
      <c r="M77" s="23">
        <f t="shared" si="10"/>
        <v>10.5</v>
      </c>
      <c r="N77" s="24"/>
      <c r="P77" s="78">
        <f t="shared" si="8"/>
        <v>4.3804999999999996</v>
      </c>
      <c r="Q77" s="78">
        <f t="shared" si="8"/>
        <v>2.4497</v>
      </c>
      <c r="R77" s="78">
        <f t="shared" si="8"/>
        <v>3.1595</v>
      </c>
      <c r="S77" s="78">
        <f t="shared" si="8"/>
        <v>0.51029999999999998</v>
      </c>
      <c r="T77" s="78">
        <f t="shared" si="11"/>
        <v>10.5</v>
      </c>
    </row>
    <row r="78" spans="1:20">
      <c r="A78" s="8" t="s">
        <v>120</v>
      </c>
      <c r="B78" s="22">
        <f t="shared" si="12"/>
        <v>0</v>
      </c>
      <c r="C78" s="22">
        <f t="shared" si="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7"/>
        <v>100</v>
      </c>
      <c r="I78" s="23">
        <v>4.3804999999999996</v>
      </c>
      <c r="J78" s="23">
        <v>2.4497</v>
      </c>
      <c r="K78" s="23">
        <v>3.1595</v>
      </c>
      <c r="L78" s="23">
        <v>0.51029999999999998</v>
      </c>
      <c r="M78" s="23">
        <f t="shared" si="10"/>
        <v>10.5</v>
      </c>
      <c r="N78" s="24"/>
      <c r="P78" s="78">
        <f t="shared" si="8"/>
        <v>4.3804999999999996</v>
      </c>
      <c r="Q78" s="78">
        <f t="shared" si="8"/>
        <v>2.4497</v>
      </c>
      <c r="R78" s="78">
        <f t="shared" si="8"/>
        <v>3.1595</v>
      </c>
      <c r="S78" s="78">
        <f t="shared" si="8"/>
        <v>0.51029999999999998</v>
      </c>
      <c r="T78" s="78">
        <f t="shared" si="11"/>
        <v>10.5</v>
      </c>
    </row>
    <row r="79" spans="1:20">
      <c r="A79" s="8" t="s">
        <v>121</v>
      </c>
      <c r="B79" s="22">
        <f t="shared" si="12"/>
        <v>0</v>
      </c>
      <c r="C79" s="22">
        <f t="shared" si="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7"/>
        <v>100</v>
      </c>
      <c r="I79" s="23">
        <v>4.3804999999999996</v>
      </c>
      <c r="J79" s="23">
        <v>2.4497</v>
      </c>
      <c r="K79" s="23">
        <v>3.1595</v>
      </c>
      <c r="L79" s="23">
        <v>0.51029999999999998</v>
      </c>
      <c r="M79" s="23">
        <f t="shared" si="10"/>
        <v>10.5</v>
      </c>
      <c r="N79" s="24"/>
      <c r="P79" s="78">
        <f t="shared" si="8"/>
        <v>4.3804999999999996</v>
      </c>
      <c r="Q79" s="78">
        <f t="shared" si="8"/>
        <v>2.4497</v>
      </c>
      <c r="R79" s="78">
        <f t="shared" si="8"/>
        <v>3.1595</v>
      </c>
      <c r="S79" s="78">
        <f t="shared" si="8"/>
        <v>0.51029999999999998</v>
      </c>
      <c r="T79" s="78">
        <f t="shared" si="11"/>
        <v>10.5</v>
      </c>
    </row>
    <row r="80" spans="1:20">
      <c r="A80" s="8" t="s">
        <v>122</v>
      </c>
      <c r="B80" s="22">
        <f t="shared" si="12"/>
        <v>0</v>
      </c>
      <c r="C80" s="22">
        <f t="shared" si="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7"/>
        <v>100</v>
      </c>
      <c r="I80" s="23">
        <v>4.3804999999999996</v>
      </c>
      <c r="J80" s="23">
        <v>2.4497</v>
      </c>
      <c r="K80" s="23">
        <v>3.1595</v>
      </c>
      <c r="L80" s="23">
        <v>0.51029999999999998</v>
      </c>
      <c r="M80" s="23">
        <f t="shared" si="10"/>
        <v>10.5</v>
      </c>
      <c r="N80" s="24"/>
      <c r="P80" s="78">
        <f t="shared" si="8"/>
        <v>4.3804999999999996</v>
      </c>
      <c r="Q80" s="78">
        <f t="shared" si="8"/>
        <v>2.4497</v>
      </c>
      <c r="R80" s="78">
        <f t="shared" si="8"/>
        <v>3.1595</v>
      </c>
      <c r="S80" s="78">
        <f t="shared" si="8"/>
        <v>0.51029999999999998</v>
      </c>
      <c r="T80" s="78">
        <f t="shared" si="11"/>
        <v>10.5</v>
      </c>
    </row>
    <row r="81" spans="1:20">
      <c r="A81" s="8" t="s">
        <v>123</v>
      </c>
      <c r="B81" s="22">
        <f t="shared" si="12"/>
        <v>0</v>
      </c>
      <c r="C81" s="22">
        <f t="shared" si="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7"/>
        <v>100</v>
      </c>
      <c r="I81" s="23">
        <v>4.3804999999999996</v>
      </c>
      <c r="J81" s="23">
        <v>2.4497</v>
      </c>
      <c r="K81" s="23">
        <v>3.1595</v>
      </c>
      <c r="L81" s="23">
        <v>0.51029999999999998</v>
      </c>
      <c r="M81" s="23">
        <f t="shared" si="10"/>
        <v>10.5</v>
      </c>
      <c r="N81" s="24"/>
      <c r="P81" s="78">
        <f t="shared" si="8"/>
        <v>4.3804999999999996</v>
      </c>
      <c r="Q81" s="78">
        <f t="shared" si="8"/>
        <v>2.4497</v>
      </c>
      <c r="R81" s="78">
        <f t="shared" si="8"/>
        <v>3.1595</v>
      </c>
      <c r="S81" s="78">
        <f t="shared" si="8"/>
        <v>0.51029999999999998</v>
      </c>
      <c r="T81" s="78">
        <f t="shared" si="11"/>
        <v>10.5</v>
      </c>
    </row>
    <row r="82" spans="1:20">
      <c r="A82" s="8" t="s">
        <v>124</v>
      </c>
      <c r="B82" s="22">
        <f t="shared" si="12"/>
        <v>0</v>
      </c>
      <c r="C82" s="22">
        <f t="shared" si="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7"/>
        <v>100</v>
      </c>
      <c r="I82" s="23">
        <v>4.3804999999999996</v>
      </c>
      <c r="J82" s="23">
        <v>2.4497</v>
      </c>
      <c r="K82" s="23">
        <v>3.1595</v>
      </c>
      <c r="L82" s="23">
        <v>0.51029999999999998</v>
      </c>
      <c r="M82" s="23">
        <f t="shared" si="10"/>
        <v>10.5</v>
      </c>
      <c r="N82" s="24"/>
      <c r="P82" s="78">
        <f t="shared" si="8"/>
        <v>4.3804999999999996</v>
      </c>
      <c r="Q82" s="78">
        <f t="shared" si="8"/>
        <v>2.4497</v>
      </c>
      <c r="R82" s="78">
        <f t="shared" si="8"/>
        <v>3.1595</v>
      </c>
      <c r="S82" s="78">
        <f t="shared" si="8"/>
        <v>0.51029999999999998</v>
      </c>
      <c r="T82" s="78">
        <f t="shared" si="11"/>
        <v>10.5</v>
      </c>
    </row>
    <row r="83" spans="1:20">
      <c r="A83" s="8" t="s">
        <v>125</v>
      </c>
      <c r="B83" s="22">
        <f t="shared" si="12"/>
        <v>0</v>
      </c>
      <c r="C83" s="22">
        <f t="shared" si="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7"/>
        <v>100</v>
      </c>
      <c r="I83" s="23">
        <v>4.3804999999999996</v>
      </c>
      <c r="J83" s="23">
        <v>2.4497</v>
      </c>
      <c r="K83" s="23">
        <v>3.1595</v>
      </c>
      <c r="L83" s="23">
        <v>0.51029999999999998</v>
      </c>
      <c r="M83" s="23">
        <f t="shared" si="10"/>
        <v>10.5</v>
      </c>
      <c r="N83" s="24"/>
      <c r="P83" s="78">
        <f t="shared" si="8"/>
        <v>4.3804999999999996</v>
      </c>
      <c r="Q83" s="78">
        <f t="shared" si="8"/>
        <v>2.4497</v>
      </c>
      <c r="R83" s="78">
        <f t="shared" si="8"/>
        <v>3.1595</v>
      </c>
      <c r="S83" s="78">
        <f t="shared" si="8"/>
        <v>0.51029999999999998</v>
      </c>
      <c r="T83" s="78">
        <f t="shared" si="11"/>
        <v>10.5</v>
      </c>
    </row>
    <row r="84" spans="1:20">
      <c r="A84" s="8" t="s">
        <v>126</v>
      </c>
      <c r="B84" s="22">
        <f t="shared" si="12"/>
        <v>0</v>
      </c>
      <c r="C84" s="22">
        <f t="shared" si="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7"/>
        <v>100</v>
      </c>
      <c r="I84" s="23">
        <v>4.3804999999999996</v>
      </c>
      <c r="J84" s="23">
        <v>2.4497</v>
      </c>
      <c r="K84" s="23">
        <v>3.1595</v>
      </c>
      <c r="L84" s="23">
        <v>0.51029999999999998</v>
      </c>
      <c r="M84" s="23">
        <f t="shared" si="10"/>
        <v>10.5</v>
      </c>
      <c r="N84" s="24"/>
      <c r="P84" s="78">
        <f t="shared" si="8"/>
        <v>4.3804999999999996</v>
      </c>
      <c r="Q84" s="78">
        <f t="shared" si="8"/>
        <v>2.4497</v>
      </c>
      <c r="R84" s="78">
        <f t="shared" si="8"/>
        <v>3.1595</v>
      </c>
      <c r="S84" s="78">
        <f t="shared" si="8"/>
        <v>0.51029999999999998</v>
      </c>
      <c r="T84" s="78">
        <f t="shared" si="11"/>
        <v>10.5</v>
      </c>
    </row>
    <row r="85" spans="1:20">
      <c r="A85" s="8" t="s">
        <v>127</v>
      </c>
      <c r="B85" s="22">
        <f t="shared" si="12"/>
        <v>0</v>
      </c>
      <c r="C85" s="22">
        <f t="shared" si="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7"/>
        <v>100</v>
      </c>
      <c r="I85" s="23">
        <v>4.3804999999999996</v>
      </c>
      <c r="J85" s="23">
        <v>2.4497</v>
      </c>
      <c r="K85" s="23">
        <v>3.1595</v>
      </c>
      <c r="L85" s="23">
        <v>0.51029999999999998</v>
      </c>
      <c r="M85" s="23">
        <f t="shared" si="10"/>
        <v>10.5</v>
      </c>
      <c r="N85" s="24"/>
      <c r="P85" s="78">
        <f t="shared" si="8"/>
        <v>4.3804999999999996</v>
      </c>
      <c r="Q85" s="78">
        <f t="shared" si="8"/>
        <v>2.4497</v>
      </c>
      <c r="R85" s="78">
        <f t="shared" si="8"/>
        <v>3.1595</v>
      </c>
      <c r="S85" s="78">
        <f t="shared" si="8"/>
        <v>0.51029999999999998</v>
      </c>
      <c r="T85" s="78">
        <f t="shared" si="11"/>
        <v>10.5</v>
      </c>
    </row>
    <row r="86" spans="1:20">
      <c r="A86" s="8" t="s">
        <v>128</v>
      </c>
      <c r="B86" s="22">
        <f t="shared" si="12"/>
        <v>0</v>
      </c>
      <c r="C86" s="22">
        <f t="shared" si="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7"/>
        <v>100</v>
      </c>
      <c r="I86" s="23">
        <v>4.3804999999999996</v>
      </c>
      <c r="J86" s="23">
        <v>2.4497</v>
      </c>
      <c r="K86" s="23">
        <v>3.1595</v>
      </c>
      <c r="L86" s="23">
        <v>0.51029999999999998</v>
      </c>
      <c r="M86" s="23">
        <f t="shared" si="10"/>
        <v>10.5</v>
      </c>
      <c r="N86" s="24"/>
      <c r="P86" s="78">
        <f t="shared" si="8"/>
        <v>4.3804999999999996</v>
      </c>
      <c r="Q86" s="78">
        <f t="shared" si="8"/>
        <v>2.4497</v>
      </c>
      <c r="R86" s="78">
        <f t="shared" si="8"/>
        <v>3.1595</v>
      </c>
      <c r="S86" s="78">
        <f t="shared" si="8"/>
        <v>0.51029999999999998</v>
      </c>
      <c r="T86" s="78">
        <f t="shared" si="11"/>
        <v>10.5</v>
      </c>
    </row>
    <row r="87" spans="1:20">
      <c r="A87" s="8" t="s">
        <v>129</v>
      </c>
      <c r="B87" s="22">
        <f t="shared" si="12"/>
        <v>0</v>
      </c>
      <c r="C87" s="22">
        <f t="shared" si="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7"/>
        <v>100</v>
      </c>
      <c r="I87" s="23">
        <v>4.3804999999999996</v>
      </c>
      <c r="J87" s="23">
        <v>2.4497</v>
      </c>
      <c r="K87" s="23">
        <v>3.1595</v>
      </c>
      <c r="L87" s="23">
        <v>0.51029999999999998</v>
      </c>
      <c r="M87" s="23">
        <f t="shared" si="10"/>
        <v>10.5</v>
      </c>
      <c r="N87" s="24"/>
      <c r="P87" s="78">
        <f t="shared" si="8"/>
        <v>4.3804999999999996</v>
      </c>
      <c r="Q87" s="78">
        <f t="shared" si="8"/>
        <v>2.4497</v>
      </c>
      <c r="R87" s="78">
        <f t="shared" si="8"/>
        <v>3.1595</v>
      </c>
      <c r="S87" s="78">
        <f t="shared" si="8"/>
        <v>0.51029999999999998</v>
      </c>
      <c r="T87" s="78">
        <f t="shared" si="11"/>
        <v>10.5</v>
      </c>
    </row>
    <row r="88" spans="1:20">
      <c r="A88" s="8" t="s">
        <v>130</v>
      </c>
      <c r="B88" s="22">
        <f t="shared" si="12"/>
        <v>0</v>
      </c>
      <c r="C88" s="22">
        <f t="shared" si="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7"/>
        <v>100</v>
      </c>
      <c r="I88" s="23">
        <v>4.3804999999999996</v>
      </c>
      <c r="J88" s="23">
        <v>2.4497</v>
      </c>
      <c r="K88" s="23">
        <v>3.1595</v>
      </c>
      <c r="L88" s="23">
        <v>0.51029999999999998</v>
      </c>
      <c r="M88" s="23">
        <f t="shared" si="10"/>
        <v>10.5</v>
      </c>
      <c r="N88" s="24"/>
      <c r="P88" s="78">
        <f t="shared" si="8"/>
        <v>4.3804999999999996</v>
      </c>
      <c r="Q88" s="78">
        <f t="shared" si="8"/>
        <v>2.4497</v>
      </c>
      <c r="R88" s="78">
        <f t="shared" si="8"/>
        <v>3.1595</v>
      </c>
      <c r="S88" s="78">
        <f t="shared" si="8"/>
        <v>0.51029999999999998</v>
      </c>
      <c r="T88" s="78">
        <f t="shared" si="11"/>
        <v>10.5</v>
      </c>
    </row>
    <row r="89" spans="1:20">
      <c r="A89" s="8" t="s">
        <v>131</v>
      </c>
      <c r="B89" s="22">
        <f t="shared" si="12"/>
        <v>0</v>
      </c>
      <c r="C89" s="22">
        <f t="shared" si="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7"/>
        <v>100</v>
      </c>
      <c r="I89" s="23">
        <v>4.3804999999999996</v>
      </c>
      <c r="J89" s="23">
        <v>2.4497</v>
      </c>
      <c r="K89" s="23">
        <v>3.1595</v>
      </c>
      <c r="L89" s="23">
        <v>0.51029999999999998</v>
      </c>
      <c r="M89" s="23">
        <f t="shared" si="10"/>
        <v>10.5</v>
      </c>
      <c r="N89" s="24"/>
      <c r="P89" s="78">
        <f t="shared" si="8"/>
        <v>4.3804999999999996</v>
      </c>
      <c r="Q89" s="78">
        <f t="shared" si="8"/>
        <v>2.4497</v>
      </c>
      <c r="R89" s="78">
        <f t="shared" si="8"/>
        <v>3.1595</v>
      </c>
      <c r="S89" s="78">
        <f t="shared" si="8"/>
        <v>0.51029999999999998</v>
      </c>
      <c r="T89" s="78">
        <f t="shared" si="11"/>
        <v>10.5</v>
      </c>
    </row>
    <row r="90" spans="1:20">
      <c r="A90" s="8" t="s">
        <v>132</v>
      </c>
      <c r="B90" s="22">
        <f t="shared" si="12"/>
        <v>0</v>
      </c>
      <c r="C90" s="22">
        <f t="shared" si="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7"/>
        <v>100</v>
      </c>
      <c r="I90" s="23">
        <v>4.3804999999999996</v>
      </c>
      <c r="J90" s="23">
        <v>2.4497</v>
      </c>
      <c r="K90" s="23">
        <v>3.1595</v>
      </c>
      <c r="L90" s="23">
        <v>0.51029999999999998</v>
      </c>
      <c r="M90" s="23">
        <f t="shared" si="10"/>
        <v>10.5</v>
      </c>
      <c r="N90" s="24"/>
      <c r="P90" s="78">
        <f t="shared" si="8"/>
        <v>4.3804999999999996</v>
      </c>
      <c r="Q90" s="78">
        <f t="shared" si="8"/>
        <v>2.4497</v>
      </c>
      <c r="R90" s="78">
        <f t="shared" si="8"/>
        <v>3.1595</v>
      </c>
      <c r="S90" s="78">
        <f t="shared" si="8"/>
        <v>0.51029999999999998</v>
      </c>
      <c r="T90" s="78">
        <f t="shared" si="11"/>
        <v>10.5</v>
      </c>
    </row>
    <row r="91" spans="1:20">
      <c r="A91" s="8" t="s">
        <v>133</v>
      </c>
      <c r="B91" s="22">
        <f t="shared" si="12"/>
        <v>0</v>
      </c>
      <c r="C91" s="22">
        <f t="shared" si="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7"/>
        <v>100</v>
      </c>
      <c r="I91" s="23">
        <v>4.3804999999999996</v>
      </c>
      <c r="J91" s="23">
        <v>2.4497</v>
      </c>
      <c r="K91" s="23">
        <v>3.1595</v>
      </c>
      <c r="L91" s="23">
        <v>0.51029999999999998</v>
      </c>
      <c r="M91" s="23">
        <f t="shared" si="10"/>
        <v>10.5</v>
      </c>
      <c r="N91" s="24"/>
      <c r="P91" s="78">
        <f t="shared" si="8"/>
        <v>4.3804999999999996</v>
      </c>
      <c r="Q91" s="78">
        <f t="shared" si="8"/>
        <v>2.4497</v>
      </c>
      <c r="R91" s="78">
        <f t="shared" si="8"/>
        <v>3.1595</v>
      </c>
      <c r="S91" s="78">
        <f t="shared" si="8"/>
        <v>0.51029999999999998</v>
      </c>
      <c r="T91" s="78">
        <f t="shared" si="11"/>
        <v>10.5</v>
      </c>
    </row>
    <row r="92" spans="1:20">
      <c r="A92" s="8" t="s">
        <v>134</v>
      </c>
      <c r="B92" s="22">
        <f t="shared" si="12"/>
        <v>0</v>
      </c>
      <c r="C92" s="22">
        <f t="shared" si="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7"/>
        <v>100</v>
      </c>
      <c r="I92" s="23">
        <v>4.3804999999999996</v>
      </c>
      <c r="J92" s="23">
        <v>2.4497</v>
      </c>
      <c r="K92" s="23">
        <v>3.1595</v>
      </c>
      <c r="L92" s="23">
        <v>0.51029999999999998</v>
      </c>
      <c r="M92" s="23">
        <f t="shared" si="10"/>
        <v>10.5</v>
      </c>
      <c r="N92" s="24"/>
      <c r="P92" s="78">
        <f t="shared" si="8"/>
        <v>4.3804999999999996</v>
      </c>
      <c r="Q92" s="78">
        <f t="shared" si="8"/>
        <v>2.4497</v>
      </c>
      <c r="R92" s="78">
        <f t="shared" si="8"/>
        <v>3.1595</v>
      </c>
      <c r="S92" s="78">
        <f t="shared" si="8"/>
        <v>0.51029999999999998</v>
      </c>
      <c r="T92" s="78">
        <f t="shared" si="11"/>
        <v>10.5</v>
      </c>
    </row>
    <row r="93" spans="1:20">
      <c r="A93" s="8" t="s">
        <v>135</v>
      </c>
      <c r="B93" s="22">
        <f t="shared" si="12"/>
        <v>0</v>
      </c>
      <c r="C93" s="22">
        <f t="shared" si="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7"/>
        <v>100</v>
      </c>
      <c r="I93" s="23">
        <v>4.3804999999999996</v>
      </c>
      <c r="J93" s="23">
        <v>2.4497</v>
      </c>
      <c r="K93" s="23">
        <v>3.1595</v>
      </c>
      <c r="L93" s="23">
        <v>0.51029999999999998</v>
      </c>
      <c r="M93" s="23">
        <f t="shared" si="10"/>
        <v>10.5</v>
      </c>
      <c r="N93" s="24"/>
      <c r="P93" s="78">
        <f t="shared" si="8"/>
        <v>4.3804999999999996</v>
      </c>
      <c r="Q93" s="78">
        <f t="shared" si="8"/>
        <v>2.4497</v>
      </c>
      <c r="R93" s="78">
        <f t="shared" si="8"/>
        <v>3.1595</v>
      </c>
      <c r="S93" s="78">
        <f t="shared" si="8"/>
        <v>0.51029999999999998</v>
      </c>
      <c r="T93" s="78">
        <f t="shared" si="11"/>
        <v>10.5</v>
      </c>
    </row>
    <row r="94" spans="1:20">
      <c r="A94" s="8" t="s">
        <v>136</v>
      </c>
      <c r="B94" s="22">
        <f t="shared" si="12"/>
        <v>0</v>
      </c>
      <c r="C94" s="22">
        <f t="shared" si="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7"/>
        <v>100</v>
      </c>
      <c r="I94" s="23">
        <v>4.3804999999999996</v>
      </c>
      <c r="J94" s="23">
        <v>2.4497</v>
      </c>
      <c r="K94" s="23">
        <v>3.1595</v>
      </c>
      <c r="L94" s="23">
        <v>0.51029999999999998</v>
      </c>
      <c r="M94" s="23">
        <f t="shared" si="10"/>
        <v>10.5</v>
      </c>
      <c r="N94" s="24"/>
      <c r="P94" s="78">
        <f t="shared" si="8"/>
        <v>4.3804999999999996</v>
      </c>
      <c r="Q94" s="78">
        <f t="shared" si="8"/>
        <v>2.4497</v>
      </c>
      <c r="R94" s="78">
        <f t="shared" si="8"/>
        <v>3.1595</v>
      </c>
      <c r="S94" s="78">
        <f t="shared" si="8"/>
        <v>0.51029999999999998</v>
      </c>
      <c r="T94" s="78">
        <f t="shared" si="11"/>
        <v>10.5</v>
      </c>
    </row>
    <row r="95" spans="1:20">
      <c r="A95" s="8" t="s">
        <v>137</v>
      </c>
      <c r="B95" s="22">
        <f t="shared" si="12"/>
        <v>0</v>
      </c>
      <c r="C95" s="22">
        <f t="shared" si="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7"/>
        <v>100</v>
      </c>
      <c r="I95" s="23">
        <v>4.3804999999999996</v>
      </c>
      <c r="J95" s="23">
        <v>2.4497</v>
      </c>
      <c r="K95" s="23">
        <v>3.1595</v>
      </c>
      <c r="L95" s="23">
        <v>0.51029999999999998</v>
      </c>
      <c r="M95" s="23">
        <f t="shared" si="10"/>
        <v>10.5</v>
      </c>
      <c r="N95" s="24"/>
      <c r="P95" s="78">
        <f t="shared" si="8"/>
        <v>4.3804999999999996</v>
      </c>
      <c r="Q95" s="78">
        <f t="shared" si="8"/>
        <v>2.4497</v>
      </c>
      <c r="R95" s="78">
        <f t="shared" si="8"/>
        <v>3.1595</v>
      </c>
      <c r="S95" s="78">
        <f t="shared" si="8"/>
        <v>0.51029999999999998</v>
      </c>
      <c r="T95" s="78">
        <f t="shared" si="11"/>
        <v>10.5</v>
      </c>
    </row>
    <row r="96" spans="1:20">
      <c r="A96" s="8" t="s">
        <v>138</v>
      </c>
      <c r="B96" s="22">
        <f t="shared" si="12"/>
        <v>0</v>
      </c>
      <c r="C96" s="22">
        <f t="shared" si="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7"/>
        <v>100</v>
      </c>
      <c r="I96" s="23">
        <v>4.3804999999999996</v>
      </c>
      <c r="J96" s="23">
        <v>2.4497</v>
      </c>
      <c r="K96" s="23">
        <v>3.1595</v>
      </c>
      <c r="L96" s="23">
        <v>0.51029999999999998</v>
      </c>
      <c r="M96" s="23">
        <f t="shared" si="10"/>
        <v>10.5</v>
      </c>
      <c r="N96" s="24"/>
      <c r="P96" s="78">
        <f t="shared" si="8"/>
        <v>4.3804999999999996</v>
      </c>
      <c r="Q96" s="78">
        <f t="shared" si="8"/>
        <v>2.4497</v>
      </c>
      <c r="R96" s="78">
        <f t="shared" si="8"/>
        <v>3.1595</v>
      </c>
      <c r="S96" s="78">
        <f t="shared" si="8"/>
        <v>0.51029999999999998</v>
      </c>
      <c r="T96" s="78">
        <f t="shared" si="11"/>
        <v>10.5</v>
      </c>
    </row>
    <row r="97" spans="1:23">
      <c r="A97" s="8" t="s">
        <v>139</v>
      </c>
      <c r="B97" s="22">
        <f t="shared" si="12"/>
        <v>0</v>
      </c>
      <c r="C97" s="22">
        <f t="shared" si="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7"/>
        <v>100</v>
      </c>
      <c r="I97" s="23">
        <v>4.3804999999999996</v>
      </c>
      <c r="J97" s="23">
        <v>2.4497</v>
      </c>
      <c r="K97" s="23">
        <v>3.1595</v>
      </c>
      <c r="L97" s="23">
        <v>0.51029999999999998</v>
      </c>
      <c r="M97" s="23">
        <f t="shared" si="10"/>
        <v>10.5</v>
      </c>
      <c r="N97" s="24"/>
      <c r="P97" s="78">
        <f t="shared" si="8"/>
        <v>4.3804999999999996</v>
      </c>
      <c r="Q97" s="78">
        <f t="shared" si="8"/>
        <v>2.4497</v>
      </c>
      <c r="R97" s="78">
        <f t="shared" si="8"/>
        <v>3.1595</v>
      </c>
      <c r="S97" s="78">
        <f t="shared" si="8"/>
        <v>0.51029999999999998</v>
      </c>
      <c r="T97" s="78">
        <f t="shared" si="11"/>
        <v>10.5</v>
      </c>
    </row>
    <row r="98" spans="1:23">
      <c r="A98" s="8" t="s">
        <v>140</v>
      </c>
      <c r="B98" s="22">
        <f t="shared" si="12"/>
        <v>0</v>
      </c>
      <c r="C98" s="22">
        <f t="shared" si="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7"/>
        <v>100</v>
      </c>
      <c r="I98" s="23">
        <v>4.3804999999999996</v>
      </c>
      <c r="J98" s="23">
        <v>2.4497</v>
      </c>
      <c r="K98" s="23">
        <v>3.1595</v>
      </c>
      <c r="L98" s="23">
        <v>0.51029999999999998</v>
      </c>
      <c r="M98" s="23">
        <f t="shared" si="10"/>
        <v>10.5</v>
      </c>
      <c r="N98" s="24"/>
      <c r="P98" s="78">
        <f t="shared" si="8"/>
        <v>4.3804999999999996</v>
      </c>
      <c r="Q98" s="78">
        <f t="shared" si="8"/>
        <v>2.4497</v>
      </c>
      <c r="R98" s="78">
        <f t="shared" si="8"/>
        <v>3.1595</v>
      </c>
      <c r="S98" s="78">
        <f t="shared" si="8"/>
        <v>0.51029999999999998</v>
      </c>
      <c r="T98" s="78">
        <f t="shared" si="11"/>
        <v>10.5</v>
      </c>
    </row>
    <row r="99" spans="1:23">
      <c r="A99" s="8" t="s">
        <v>175</v>
      </c>
      <c r="B99" s="22">
        <f t="shared" ref="B99:H99" si="13">SUM(B3:B98)/4000</f>
        <v>0</v>
      </c>
      <c r="C99" s="22">
        <f t="shared" si="13"/>
        <v>0</v>
      </c>
      <c r="D99" s="22">
        <f t="shared" si="13"/>
        <v>1.0012799999999979</v>
      </c>
      <c r="E99" s="22">
        <f t="shared" si="13"/>
        <v>0.55991999999999931</v>
      </c>
      <c r="F99" s="22">
        <f t="shared" si="13"/>
        <v>0.72216000000000047</v>
      </c>
      <c r="G99" s="22">
        <f t="shared" si="13"/>
        <v>0.11664000000000023</v>
      </c>
      <c r="H99" s="22">
        <f t="shared" si="13"/>
        <v>2.4</v>
      </c>
      <c r="I99" s="23">
        <f>SUM(I3:I98)/4000</f>
        <v>0.10513199999999992</v>
      </c>
      <c r="J99" s="23">
        <f t="shared" ref="J99:M99" si="14">SUM(J3:J98)/4000</f>
        <v>5.8792800000000117E-2</v>
      </c>
      <c r="K99" s="23">
        <f t="shared" si="14"/>
        <v>7.5827999999999993E-2</v>
      </c>
      <c r="L99" s="23">
        <f t="shared" si="14"/>
        <v>1.2247200000000017E-2</v>
      </c>
      <c r="M99" s="23">
        <f t="shared" si="14"/>
        <v>0.252</v>
      </c>
      <c r="N99" s="25"/>
      <c r="P99" s="78">
        <f>SUM(P3:P98)/4000</f>
        <v>0.10513199999999992</v>
      </c>
      <c r="Q99" s="78">
        <f t="shared" ref="Q99:S99" si="15">SUM(Q3:Q98)/4000</f>
        <v>5.8792800000000117E-2</v>
      </c>
      <c r="R99" s="78">
        <f t="shared" si="15"/>
        <v>7.5827999999999993E-2</v>
      </c>
      <c r="S99" s="78">
        <f t="shared" si="15"/>
        <v>1.2247200000000017E-2</v>
      </c>
      <c r="T99" s="78">
        <f t="shared" si="11"/>
        <v>0.25200000000000006</v>
      </c>
      <c r="U99" s="86"/>
      <c r="V99" s="86"/>
      <c r="W99" s="86"/>
    </row>
  </sheetData>
  <mergeCells count="5">
    <mergeCell ref="B1:C1"/>
    <mergeCell ref="D1:H1"/>
    <mergeCell ref="I1:M1"/>
    <mergeCell ref="N1:N2"/>
    <mergeCell ref="P1: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44952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-174</v>
      </c>
      <c r="P3" s="95">
        <v>-67</v>
      </c>
      <c r="Q3" s="95">
        <v>0</v>
      </c>
      <c r="R3" s="95">
        <v>0</v>
      </c>
      <c r="S3" s="114">
        <v>0</v>
      </c>
      <c r="U3" s="115"/>
      <c r="V3" s="116"/>
      <c r="W3">
        <v>0</v>
      </c>
      <c r="X3">
        <v>-174</v>
      </c>
      <c r="Y3">
        <v>0</v>
      </c>
      <c r="Z3">
        <v>-67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-32</v>
      </c>
      <c r="O4" s="88">
        <v>-179</v>
      </c>
      <c r="P4" s="88">
        <v>-98</v>
      </c>
      <c r="Q4" s="88">
        <v>0</v>
      </c>
      <c r="R4" s="88">
        <v>0</v>
      </c>
      <c r="S4" s="116">
        <v>0</v>
      </c>
      <c r="U4" s="115"/>
      <c r="V4" s="116"/>
      <c r="W4">
        <v>-32</v>
      </c>
      <c r="X4">
        <v>-179</v>
      </c>
      <c r="Y4">
        <v>0</v>
      </c>
      <c r="Z4">
        <v>-98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-56</v>
      </c>
      <c r="O5" s="88">
        <v>-194</v>
      </c>
      <c r="P5" s="88">
        <v>-108</v>
      </c>
      <c r="Q5" s="88">
        <v>0</v>
      </c>
      <c r="R5" s="88">
        <v>0</v>
      </c>
      <c r="S5" s="116">
        <v>0</v>
      </c>
      <c r="U5" s="115"/>
      <c r="V5" s="116"/>
      <c r="W5">
        <v>-56</v>
      </c>
      <c r="X5">
        <v>-194</v>
      </c>
      <c r="Y5">
        <v>0</v>
      </c>
      <c r="Z5">
        <v>-108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-85</v>
      </c>
      <c r="O6" s="88">
        <v>-204</v>
      </c>
      <c r="P6" s="88">
        <v>-123</v>
      </c>
      <c r="Q6" s="88">
        <v>0</v>
      </c>
      <c r="R6" s="88">
        <v>0</v>
      </c>
      <c r="S6" s="116">
        <v>0</v>
      </c>
      <c r="U6" s="115"/>
      <c r="V6" s="116"/>
      <c r="W6">
        <v>-85</v>
      </c>
      <c r="X6">
        <v>-204</v>
      </c>
      <c r="Y6">
        <v>0</v>
      </c>
      <c r="Z6">
        <v>-123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-105</v>
      </c>
      <c r="O7" s="88">
        <v>-214</v>
      </c>
      <c r="P7" s="88">
        <v>-139</v>
      </c>
      <c r="Q7" s="88">
        <v>0</v>
      </c>
      <c r="R7" s="88">
        <v>0</v>
      </c>
      <c r="S7" s="116">
        <v>0</v>
      </c>
      <c r="U7" s="115"/>
      <c r="V7" s="116"/>
      <c r="W7">
        <v>-105</v>
      </c>
      <c r="X7">
        <v>-214</v>
      </c>
      <c r="Y7">
        <v>0</v>
      </c>
      <c r="Z7">
        <v>-139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-125</v>
      </c>
      <c r="O8" s="88">
        <v>-229</v>
      </c>
      <c r="P8" s="88">
        <v>-153</v>
      </c>
      <c r="Q8" s="88">
        <v>0</v>
      </c>
      <c r="R8" s="88">
        <v>0</v>
      </c>
      <c r="S8" s="116">
        <v>0</v>
      </c>
      <c r="U8" s="115"/>
      <c r="V8" s="116"/>
      <c r="W8">
        <v>-125</v>
      </c>
      <c r="X8">
        <v>-229</v>
      </c>
      <c r="Y8">
        <v>0</v>
      </c>
      <c r="Z8">
        <v>-153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-142</v>
      </c>
      <c r="O9" s="88">
        <v>-234</v>
      </c>
      <c r="P9" s="88">
        <v>-164</v>
      </c>
      <c r="Q9" s="88">
        <v>0</v>
      </c>
      <c r="R9" s="88">
        <v>0</v>
      </c>
      <c r="S9" s="116">
        <v>0</v>
      </c>
      <c r="U9" s="115"/>
      <c r="V9" s="116"/>
      <c r="W9">
        <v>-142</v>
      </c>
      <c r="X9">
        <v>-234</v>
      </c>
      <c r="Y9">
        <v>0</v>
      </c>
      <c r="Z9">
        <v>-164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-157</v>
      </c>
      <c r="O10" s="88">
        <v>-244</v>
      </c>
      <c r="P10" s="88">
        <v>-174</v>
      </c>
      <c r="Q10" s="88">
        <v>0</v>
      </c>
      <c r="R10" s="88">
        <v>0</v>
      </c>
      <c r="S10" s="116">
        <v>0</v>
      </c>
      <c r="U10" s="115"/>
      <c r="V10" s="116"/>
      <c r="W10">
        <v>-157</v>
      </c>
      <c r="X10">
        <v>-244</v>
      </c>
      <c r="Y10">
        <v>0</v>
      </c>
      <c r="Z10">
        <v>-174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-168</v>
      </c>
      <c r="O11" s="88">
        <v>-249</v>
      </c>
      <c r="P11" s="88">
        <v>-181</v>
      </c>
      <c r="Q11" s="88">
        <v>0</v>
      </c>
      <c r="R11" s="88">
        <v>0</v>
      </c>
      <c r="S11" s="116">
        <v>0</v>
      </c>
      <c r="U11" s="115"/>
      <c r="V11" s="116"/>
      <c r="W11">
        <v>-168</v>
      </c>
      <c r="X11">
        <v>-249</v>
      </c>
      <c r="Y11">
        <v>0</v>
      </c>
      <c r="Z11">
        <v>-181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-177</v>
      </c>
      <c r="O12" s="88">
        <v>-254</v>
      </c>
      <c r="P12" s="88">
        <v>-187</v>
      </c>
      <c r="Q12" s="88">
        <v>0</v>
      </c>
      <c r="R12" s="88">
        <v>0</v>
      </c>
      <c r="S12" s="116">
        <v>0</v>
      </c>
      <c r="U12" s="115"/>
      <c r="V12" s="116"/>
      <c r="W12">
        <v>-177</v>
      </c>
      <c r="X12">
        <v>-254</v>
      </c>
      <c r="Y12">
        <v>0</v>
      </c>
      <c r="Z12">
        <v>-187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-183</v>
      </c>
      <c r="O13" s="88">
        <v>-259</v>
      </c>
      <c r="P13" s="88">
        <v>-191</v>
      </c>
      <c r="Q13" s="88">
        <v>0</v>
      </c>
      <c r="R13" s="88">
        <v>0</v>
      </c>
      <c r="S13" s="116">
        <v>0</v>
      </c>
      <c r="U13" s="115"/>
      <c r="V13" s="116"/>
      <c r="W13">
        <v>-183</v>
      </c>
      <c r="X13">
        <v>-259</v>
      </c>
      <c r="Y13">
        <v>0</v>
      </c>
      <c r="Z13">
        <v>-191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-191</v>
      </c>
      <c r="O14" s="88">
        <v>-264</v>
      </c>
      <c r="P14" s="88">
        <v>-196</v>
      </c>
      <c r="Q14" s="88">
        <v>0</v>
      </c>
      <c r="R14" s="88">
        <v>0</v>
      </c>
      <c r="S14" s="116">
        <v>0</v>
      </c>
      <c r="U14" s="115"/>
      <c r="V14" s="116"/>
      <c r="W14">
        <v>-191</v>
      </c>
      <c r="X14">
        <v>-264</v>
      </c>
      <c r="Y14">
        <v>0</v>
      </c>
      <c r="Z14">
        <v>-196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-190</v>
      </c>
      <c r="O15" s="88">
        <v>-264</v>
      </c>
      <c r="P15" s="88">
        <v>-198</v>
      </c>
      <c r="Q15" s="88">
        <v>0</v>
      </c>
      <c r="R15" s="88">
        <v>0</v>
      </c>
      <c r="S15" s="116">
        <v>0</v>
      </c>
      <c r="U15" s="115"/>
      <c r="V15" s="116"/>
      <c r="W15">
        <v>-190</v>
      </c>
      <c r="X15">
        <v>-264</v>
      </c>
      <c r="Y15">
        <v>0</v>
      </c>
      <c r="Z15">
        <v>-198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-187</v>
      </c>
      <c r="O16" s="88">
        <v>-269</v>
      </c>
      <c r="P16" s="88">
        <v>-200</v>
      </c>
      <c r="Q16" s="88">
        <v>0</v>
      </c>
      <c r="R16" s="88">
        <v>0</v>
      </c>
      <c r="S16" s="116">
        <v>0</v>
      </c>
      <c r="U16" s="115"/>
      <c r="V16" s="116"/>
      <c r="W16">
        <v>-187</v>
      </c>
      <c r="X16">
        <v>-269</v>
      </c>
      <c r="Y16">
        <v>0</v>
      </c>
      <c r="Z16">
        <v>-200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-186</v>
      </c>
      <c r="O17" s="88">
        <v>-279</v>
      </c>
      <c r="P17" s="88">
        <v>-201</v>
      </c>
      <c r="Q17" s="88">
        <v>0</v>
      </c>
      <c r="R17" s="88">
        <v>0</v>
      </c>
      <c r="S17" s="116">
        <v>0</v>
      </c>
      <c r="U17" s="115"/>
      <c r="V17" s="116"/>
      <c r="W17">
        <v>-186</v>
      </c>
      <c r="X17">
        <v>-279</v>
      </c>
      <c r="Y17">
        <v>0</v>
      </c>
      <c r="Z17">
        <v>-201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-185</v>
      </c>
      <c r="O18" s="88">
        <v>-279</v>
      </c>
      <c r="P18" s="88">
        <v>-201</v>
      </c>
      <c r="Q18" s="88">
        <v>0</v>
      </c>
      <c r="R18" s="88">
        <v>0</v>
      </c>
      <c r="S18" s="116">
        <v>0</v>
      </c>
      <c r="U18" s="115"/>
      <c r="V18" s="116"/>
      <c r="W18">
        <v>-185</v>
      </c>
      <c r="X18">
        <v>-279</v>
      </c>
      <c r="Y18">
        <v>0</v>
      </c>
      <c r="Z18">
        <v>-201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-182</v>
      </c>
      <c r="O19" s="88">
        <v>-274</v>
      </c>
      <c r="P19" s="88">
        <v>-197</v>
      </c>
      <c r="Q19" s="88">
        <v>0</v>
      </c>
      <c r="R19" s="88">
        <v>0</v>
      </c>
      <c r="S19" s="116">
        <v>0</v>
      </c>
      <c r="U19" s="115"/>
      <c r="V19" s="116"/>
      <c r="W19">
        <v>-182</v>
      </c>
      <c r="X19">
        <v>-274</v>
      </c>
      <c r="Y19">
        <v>0</v>
      </c>
      <c r="Z19">
        <v>-197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-164</v>
      </c>
      <c r="O20" s="88">
        <v>-274</v>
      </c>
      <c r="P20" s="88">
        <v>-189</v>
      </c>
      <c r="Q20" s="88">
        <v>0</v>
      </c>
      <c r="R20" s="88">
        <v>0</v>
      </c>
      <c r="S20" s="116">
        <v>0</v>
      </c>
      <c r="U20" s="115"/>
      <c r="V20" s="116"/>
      <c r="W20">
        <v>-164</v>
      </c>
      <c r="X20">
        <v>-274</v>
      </c>
      <c r="Y20">
        <v>0</v>
      </c>
      <c r="Z20">
        <v>-189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-131</v>
      </c>
      <c r="O21" s="88">
        <v>-284</v>
      </c>
      <c r="P21" s="88">
        <v>-178</v>
      </c>
      <c r="Q21" s="88">
        <v>0</v>
      </c>
      <c r="R21" s="88">
        <v>0</v>
      </c>
      <c r="S21" s="116">
        <v>0</v>
      </c>
      <c r="U21" s="115"/>
      <c r="V21" s="116"/>
      <c r="W21">
        <v>-131</v>
      </c>
      <c r="X21">
        <v>-284</v>
      </c>
      <c r="Y21">
        <v>0</v>
      </c>
      <c r="Z21">
        <v>-178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-100</v>
      </c>
      <c r="O22" s="88">
        <v>-274</v>
      </c>
      <c r="P22" s="88">
        <v>-166</v>
      </c>
      <c r="Q22" s="88">
        <v>0</v>
      </c>
      <c r="R22" s="88">
        <v>0</v>
      </c>
      <c r="S22" s="116">
        <v>0</v>
      </c>
      <c r="U22" s="115"/>
      <c r="V22" s="116"/>
      <c r="W22">
        <v>-100</v>
      </c>
      <c r="X22">
        <v>-274</v>
      </c>
      <c r="Y22">
        <v>0</v>
      </c>
      <c r="Z22">
        <v>-166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-66</v>
      </c>
      <c r="O23" s="88">
        <v>-254</v>
      </c>
      <c r="P23" s="88">
        <v>-141</v>
      </c>
      <c r="Q23" s="88">
        <v>0</v>
      </c>
      <c r="R23" s="88">
        <v>0</v>
      </c>
      <c r="S23" s="116">
        <v>0</v>
      </c>
      <c r="U23" s="115"/>
      <c r="V23" s="116"/>
      <c r="W23">
        <v>-66</v>
      </c>
      <c r="X23">
        <v>-254</v>
      </c>
      <c r="Y23">
        <v>0</v>
      </c>
      <c r="Z23">
        <v>-141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-45</v>
      </c>
      <c r="O24" s="88">
        <v>-229</v>
      </c>
      <c r="P24" s="88">
        <v>-173</v>
      </c>
      <c r="Q24" s="88">
        <v>0</v>
      </c>
      <c r="R24" s="88">
        <v>0</v>
      </c>
      <c r="S24" s="116">
        <v>0</v>
      </c>
      <c r="U24" s="115"/>
      <c r="V24" s="116"/>
      <c r="W24">
        <v>-45</v>
      </c>
      <c r="X24">
        <v>-229</v>
      </c>
      <c r="Y24">
        <v>0</v>
      </c>
      <c r="Z24">
        <v>-173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-15</v>
      </c>
      <c r="O25" s="88">
        <v>-249</v>
      </c>
      <c r="P25" s="88">
        <v>-139</v>
      </c>
      <c r="Q25" s="88">
        <v>0</v>
      </c>
      <c r="R25" s="88">
        <v>0</v>
      </c>
      <c r="S25" s="116">
        <v>0</v>
      </c>
      <c r="U25" s="115"/>
      <c r="V25" s="116"/>
      <c r="W25">
        <v>-15</v>
      </c>
      <c r="X25">
        <v>-249</v>
      </c>
      <c r="Y25">
        <v>0</v>
      </c>
      <c r="Z25">
        <v>-139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-276</v>
      </c>
      <c r="P26" s="88">
        <v>-91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-276</v>
      </c>
      <c r="Y26">
        <v>0</v>
      </c>
      <c r="Z26">
        <v>-91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-252</v>
      </c>
      <c r="P27" s="88">
        <v>-171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-252</v>
      </c>
      <c r="Y27">
        <v>0</v>
      </c>
      <c r="Z27">
        <v>-171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-207</v>
      </c>
      <c r="P28" s="88">
        <v>-112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-207</v>
      </c>
      <c r="Y28">
        <v>0</v>
      </c>
      <c r="Z28">
        <v>-112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7.19</v>
      </c>
      <c r="N29" s="115">
        <v>0</v>
      </c>
      <c r="O29" s="88">
        <v>-200</v>
      </c>
      <c r="P29" s="88">
        <v>-281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-200</v>
      </c>
      <c r="Y29">
        <v>7.19</v>
      </c>
      <c r="Z29">
        <v>-281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8.82</v>
      </c>
      <c r="N30" s="115">
        <v>0</v>
      </c>
      <c r="O30" s="88">
        <v>-175</v>
      </c>
      <c r="P30" s="88">
        <v>-268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-175</v>
      </c>
      <c r="Y30">
        <v>8.82</v>
      </c>
      <c r="Z30">
        <v>-268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7.28</v>
      </c>
      <c r="N31" s="115">
        <v>0</v>
      </c>
      <c r="O31" s="88">
        <v>-160</v>
      </c>
      <c r="P31" s="88">
        <v>-277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-160</v>
      </c>
      <c r="Y31">
        <v>7.28</v>
      </c>
      <c r="Z31">
        <v>-277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-135</v>
      </c>
      <c r="P32" s="88">
        <v>-280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-135</v>
      </c>
      <c r="Y32">
        <v>0</v>
      </c>
      <c r="Z32">
        <v>-280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-115</v>
      </c>
      <c r="P33" s="88">
        <v>-278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-115</v>
      </c>
      <c r="Y33">
        <v>0</v>
      </c>
      <c r="Z33">
        <v>-278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2.2000000000000002</v>
      </c>
      <c r="N34" s="115">
        <v>0</v>
      </c>
      <c r="O34" s="88">
        <v>-85</v>
      </c>
      <c r="P34" s="88">
        <v>-258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-85</v>
      </c>
      <c r="Y34">
        <v>2.2000000000000002</v>
      </c>
      <c r="Z34">
        <v>-258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2.11</v>
      </c>
      <c r="N35" s="115">
        <v>0</v>
      </c>
      <c r="O35" s="88">
        <v>-25</v>
      </c>
      <c r="P35" s="88">
        <v>-237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-25</v>
      </c>
      <c r="Y35">
        <v>2.11</v>
      </c>
      <c r="Z35">
        <v>-237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5.37</v>
      </c>
      <c r="N36" s="115">
        <v>0</v>
      </c>
      <c r="O36" s="88">
        <v>-10</v>
      </c>
      <c r="P36" s="88">
        <v>-219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-10</v>
      </c>
      <c r="Y36">
        <v>5.37</v>
      </c>
      <c r="Z36">
        <v>-219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4.8899999999999997</v>
      </c>
      <c r="N37" s="115">
        <v>0</v>
      </c>
      <c r="O37" s="88">
        <v>0</v>
      </c>
      <c r="P37" s="88">
        <v>-124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0</v>
      </c>
      <c r="Y37">
        <v>4.8899999999999997</v>
      </c>
      <c r="Z37">
        <v>-124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6.13</v>
      </c>
      <c r="N38" s="115">
        <v>0</v>
      </c>
      <c r="O38" s="88">
        <v>0</v>
      </c>
      <c r="P38" s="88">
        <v>-113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0</v>
      </c>
      <c r="Y38">
        <v>6.13</v>
      </c>
      <c r="Z38">
        <v>-113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9.58</v>
      </c>
      <c r="N39" s="115">
        <v>0</v>
      </c>
      <c r="O39" s="88">
        <v>0</v>
      </c>
      <c r="P39" s="88">
        <v>-36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0</v>
      </c>
      <c r="Y39">
        <v>9.58</v>
      </c>
      <c r="Z39">
        <v>-36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7.19</v>
      </c>
      <c r="N40" s="115">
        <v>0</v>
      </c>
      <c r="O40" s="88">
        <v>0</v>
      </c>
      <c r="P40" s="88">
        <v>-18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0</v>
      </c>
      <c r="Y40">
        <v>7.19</v>
      </c>
      <c r="Z40">
        <v>-18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5.65</v>
      </c>
      <c r="N41" s="115">
        <v>0</v>
      </c>
      <c r="O41" s="88">
        <v>0</v>
      </c>
      <c r="P41" s="88">
        <v>-23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0</v>
      </c>
      <c r="Y41">
        <v>5.65</v>
      </c>
      <c r="Z41">
        <v>-23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4.5</v>
      </c>
      <c r="N42" s="115">
        <v>0</v>
      </c>
      <c r="O42" s="88">
        <v>0</v>
      </c>
      <c r="P42" s="88">
        <v>-9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0</v>
      </c>
      <c r="Y42">
        <v>4.5</v>
      </c>
      <c r="Z42">
        <v>-9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6.04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0</v>
      </c>
      <c r="Y43">
        <v>6.04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6.52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0</v>
      </c>
      <c r="Y44">
        <v>6.52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4.0199999999999996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0</v>
      </c>
      <c r="Y45">
        <v>4.0199999999999996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3.26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0</v>
      </c>
      <c r="Y46">
        <v>3.26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6.61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0</v>
      </c>
      <c r="Y47">
        <v>6.61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2.97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0</v>
      </c>
      <c r="Y48">
        <v>2.97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1.25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0</v>
      </c>
      <c r="Y49">
        <v>1.25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3.93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0</v>
      </c>
      <c r="Y50">
        <v>3.93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4.5</v>
      </c>
      <c r="N51" s="115">
        <v>0</v>
      </c>
      <c r="O51" s="88">
        <v>0</v>
      </c>
      <c r="P51" s="88">
        <v>-23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0</v>
      </c>
      <c r="Y51">
        <v>4.5</v>
      </c>
      <c r="Z51">
        <v>-23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3.83</v>
      </c>
      <c r="N52" s="115">
        <v>0</v>
      </c>
      <c r="O52" s="88">
        <v>0</v>
      </c>
      <c r="P52" s="88">
        <v>-3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3.83</v>
      </c>
      <c r="Z52">
        <v>-3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5.17</v>
      </c>
      <c r="N53" s="115">
        <v>0</v>
      </c>
      <c r="O53" s="88">
        <v>0</v>
      </c>
      <c r="P53" s="88">
        <v>-35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5.17</v>
      </c>
      <c r="Z53">
        <v>-35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5.46</v>
      </c>
      <c r="N54" s="115">
        <v>0</v>
      </c>
      <c r="O54" s="88">
        <v>-19</v>
      </c>
      <c r="P54" s="88">
        <v>-78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-19</v>
      </c>
      <c r="Y54">
        <v>5.46</v>
      </c>
      <c r="Z54">
        <v>-78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5.17</v>
      </c>
      <c r="N55" s="115">
        <v>0</v>
      </c>
      <c r="O55" s="88">
        <v>-44</v>
      </c>
      <c r="P55" s="88">
        <v>-108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-44</v>
      </c>
      <c r="Y55">
        <v>5.17</v>
      </c>
      <c r="Z55">
        <v>-108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5.65</v>
      </c>
      <c r="N56" s="115">
        <v>0</v>
      </c>
      <c r="O56" s="88">
        <v>-64</v>
      </c>
      <c r="P56" s="88">
        <v>-138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-64</v>
      </c>
      <c r="Y56">
        <v>5.65</v>
      </c>
      <c r="Z56">
        <v>-138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3.64</v>
      </c>
      <c r="N57" s="115">
        <v>0</v>
      </c>
      <c r="O57" s="88">
        <v>-69</v>
      </c>
      <c r="P57" s="88">
        <v>-158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-69</v>
      </c>
      <c r="Y57">
        <v>3.64</v>
      </c>
      <c r="Z57">
        <v>-158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3.64</v>
      </c>
      <c r="N58" s="115">
        <v>0</v>
      </c>
      <c r="O58" s="88">
        <v>-79</v>
      </c>
      <c r="P58" s="88">
        <v>-171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-79</v>
      </c>
      <c r="Y58">
        <v>3.64</v>
      </c>
      <c r="Z58">
        <v>-171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5.85</v>
      </c>
      <c r="N59" s="115">
        <v>0</v>
      </c>
      <c r="O59" s="88">
        <v>-84</v>
      </c>
      <c r="P59" s="88">
        <v>-180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-84</v>
      </c>
      <c r="Y59">
        <v>5.85</v>
      </c>
      <c r="Z59">
        <v>-180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6.32</v>
      </c>
      <c r="N60" s="115">
        <v>0</v>
      </c>
      <c r="O60" s="88">
        <v>-94</v>
      </c>
      <c r="P60" s="88">
        <v>-192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-94</v>
      </c>
      <c r="Y60">
        <v>6.32</v>
      </c>
      <c r="Z60">
        <v>-192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8.6199999999999992</v>
      </c>
      <c r="N61" s="115">
        <v>0</v>
      </c>
      <c r="O61" s="88">
        <v>-94</v>
      </c>
      <c r="P61" s="88">
        <v>-201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-94</v>
      </c>
      <c r="Y61">
        <v>8.6199999999999992</v>
      </c>
      <c r="Z61">
        <v>-201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6.8</v>
      </c>
      <c r="N62" s="115">
        <v>0</v>
      </c>
      <c r="O62" s="88">
        <v>-89</v>
      </c>
      <c r="P62" s="88">
        <v>-210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-89</v>
      </c>
      <c r="Y62">
        <v>6.8</v>
      </c>
      <c r="Z62">
        <v>-210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5.94</v>
      </c>
      <c r="N63" s="115">
        <v>0</v>
      </c>
      <c r="O63" s="88">
        <v>-89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-89</v>
      </c>
      <c r="Y63">
        <v>5.94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8.5299999999999994</v>
      </c>
      <c r="N64" s="115">
        <v>0</v>
      </c>
      <c r="O64" s="88">
        <v>-84</v>
      </c>
      <c r="P64" s="88">
        <v>-229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-84</v>
      </c>
      <c r="Y64">
        <v>8.5299999999999994</v>
      </c>
      <c r="Z64">
        <v>-229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9.58</v>
      </c>
      <c r="N65" s="115">
        <v>0</v>
      </c>
      <c r="O65" s="88">
        <v>-79</v>
      </c>
      <c r="P65" s="88">
        <v>-227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-79</v>
      </c>
      <c r="Y65">
        <v>9.58</v>
      </c>
      <c r="Z65">
        <v>-227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9.1999999999999993</v>
      </c>
      <c r="N66" s="115">
        <v>0</v>
      </c>
      <c r="O66" s="88">
        <v>-74</v>
      </c>
      <c r="P66" s="88">
        <v>-223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-74</v>
      </c>
      <c r="Y66">
        <v>9.1999999999999993</v>
      </c>
      <c r="Z66">
        <v>-223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9.58</v>
      </c>
      <c r="N67" s="115">
        <v>0</v>
      </c>
      <c r="O67" s="88">
        <v>-104</v>
      </c>
      <c r="P67" s="88">
        <v>-215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-104</v>
      </c>
      <c r="Y67">
        <v>9.58</v>
      </c>
      <c r="Z67">
        <v>-215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9.58</v>
      </c>
      <c r="N68" s="115">
        <v>0</v>
      </c>
      <c r="O68" s="88">
        <v>-104</v>
      </c>
      <c r="P68" s="88">
        <v>-207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-104</v>
      </c>
      <c r="Y68">
        <v>9.58</v>
      </c>
      <c r="Z68">
        <v>-207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8.82</v>
      </c>
      <c r="N69" s="115">
        <v>0</v>
      </c>
      <c r="O69" s="88">
        <v>-186</v>
      </c>
      <c r="P69" s="88">
        <v>-383.3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-186</v>
      </c>
      <c r="Y69">
        <v>8.82</v>
      </c>
      <c r="Z69">
        <v>-383.3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6.61</v>
      </c>
      <c r="N70" s="115">
        <v>0</v>
      </c>
      <c r="O70" s="88">
        <v>-161</v>
      </c>
      <c r="P70" s="88">
        <v>-391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-161</v>
      </c>
      <c r="Y70">
        <v>6.61</v>
      </c>
      <c r="Z70">
        <v>-391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9.58</v>
      </c>
      <c r="N71" s="115">
        <v>0</v>
      </c>
      <c r="O71" s="88">
        <v>-131</v>
      </c>
      <c r="P71" s="88">
        <v>-376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-131</v>
      </c>
      <c r="Y71">
        <v>9.58</v>
      </c>
      <c r="Z71">
        <v>-376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9.58</v>
      </c>
      <c r="N72" s="115">
        <v>0</v>
      </c>
      <c r="O72" s="88">
        <v>-106</v>
      </c>
      <c r="P72" s="88">
        <v>-360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-106</v>
      </c>
      <c r="Y72">
        <v>9.58</v>
      </c>
      <c r="Z72">
        <v>-360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8.6199999999999992</v>
      </c>
      <c r="N73" s="115">
        <v>0</v>
      </c>
      <c r="O73" s="88">
        <v>-56</v>
      </c>
      <c r="P73" s="88">
        <v>-362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-56</v>
      </c>
      <c r="Y73">
        <v>8.6199999999999992</v>
      </c>
      <c r="Z73">
        <v>-362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9.58</v>
      </c>
      <c r="N74" s="115">
        <v>0</v>
      </c>
      <c r="O74" s="88">
        <v>-145</v>
      </c>
      <c r="P74" s="88">
        <v>-364.57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-145</v>
      </c>
      <c r="Y74">
        <v>9.58</v>
      </c>
      <c r="Z74">
        <v>-364.57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9.39</v>
      </c>
      <c r="N75" s="115">
        <v>0</v>
      </c>
      <c r="O75" s="88">
        <v>-200</v>
      </c>
      <c r="P75" s="88">
        <v>-515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-200</v>
      </c>
      <c r="Y75">
        <v>9.39</v>
      </c>
      <c r="Z75">
        <v>-515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6.52</v>
      </c>
      <c r="N76" s="115">
        <v>0</v>
      </c>
      <c r="O76" s="88">
        <v>-185</v>
      </c>
      <c r="P76" s="88">
        <v>-498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-185</v>
      </c>
      <c r="Y76">
        <v>6.52</v>
      </c>
      <c r="Z76">
        <v>-498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6.52</v>
      </c>
      <c r="N77" s="115">
        <v>0</v>
      </c>
      <c r="O77" s="88">
        <v>-180</v>
      </c>
      <c r="P77" s="88">
        <v>-481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-180</v>
      </c>
      <c r="Y77">
        <v>6.52</v>
      </c>
      <c r="Z77">
        <v>-481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6.99</v>
      </c>
      <c r="N78" s="115">
        <v>0</v>
      </c>
      <c r="O78" s="88">
        <v>-165</v>
      </c>
      <c r="P78" s="88">
        <v>-461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-165</v>
      </c>
      <c r="Y78">
        <v>6.99</v>
      </c>
      <c r="Z78">
        <v>-461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9.58</v>
      </c>
      <c r="N79" s="115">
        <v>0</v>
      </c>
      <c r="O79" s="88">
        <v>-150</v>
      </c>
      <c r="P79" s="88">
        <v>-435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-150</v>
      </c>
      <c r="Y79">
        <v>9.58</v>
      </c>
      <c r="Z79">
        <v>-435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6.13</v>
      </c>
      <c r="N80" s="115">
        <v>0</v>
      </c>
      <c r="O80" s="88">
        <v>-145</v>
      </c>
      <c r="P80" s="88">
        <v>-413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-145</v>
      </c>
      <c r="Y80">
        <v>6.13</v>
      </c>
      <c r="Z80">
        <v>-413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6.32</v>
      </c>
      <c r="N81" s="115">
        <v>0</v>
      </c>
      <c r="O81" s="88">
        <v>-135</v>
      </c>
      <c r="P81" s="88">
        <v>-392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-135</v>
      </c>
      <c r="Y81">
        <v>6.32</v>
      </c>
      <c r="Z81">
        <v>-392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6.52</v>
      </c>
      <c r="N82" s="115">
        <v>0</v>
      </c>
      <c r="O82" s="88">
        <v>-125</v>
      </c>
      <c r="P82" s="88">
        <v>-374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-125</v>
      </c>
      <c r="Y82">
        <v>6.52</v>
      </c>
      <c r="Z82">
        <v>-374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9.01</v>
      </c>
      <c r="N83" s="115">
        <v>0</v>
      </c>
      <c r="O83" s="88">
        <v>-180</v>
      </c>
      <c r="P83" s="88">
        <v>-212.87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-180</v>
      </c>
      <c r="Y83">
        <v>9.01</v>
      </c>
      <c r="Z83">
        <v>-212.87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7.57</v>
      </c>
      <c r="N84" s="115">
        <v>0</v>
      </c>
      <c r="O84" s="88">
        <v>-167</v>
      </c>
      <c r="P84" s="88">
        <v>-195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-167</v>
      </c>
      <c r="Y84">
        <v>7.57</v>
      </c>
      <c r="Z84">
        <v>-195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8.14</v>
      </c>
      <c r="N85" s="115">
        <v>0</v>
      </c>
      <c r="O85" s="88">
        <v>-192</v>
      </c>
      <c r="P85" s="88">
        <v>-205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-192</v>
      </c>
      <c r="Y85">
        <v>8.14</v>
      </c>
      <c r="Z85">
        <v>-205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8.7200000000000006</v>
      </c>
      <c r="N86" s="115">
        <v>0</v>
      </c>
      <c r="O86" s="88">
        <v>-197</v>
      </c>
      <c r="P86" s="88">
        <v>-220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-197</v>
      </c>
      <c r="Y86">
        <v>8.7200000000000006</v>
      </c>
      <c r="Z86">
        <v>-220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6.61</v>
      </c>
      <c r="N87" s="115">
        <v>0</v>
      </c>
      <c r="O87" s="88">
        <v>-212</v>
      </c>
      <c r="P87" s="88">
        <v>-239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-212</v>
      </c>
      <c r="Y87">
        <v>6.61</v>
      </c>
      <c r="Z87">
        <v>-239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7.19</v>
      </c>
      <c r="N88" s="115">
        <v>0</v>
      </c>
      <c r="O88" s="88">
        <v>-222</v>
      </c>
      <c r="P88" s="88">
        <v>-249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-222</v>
      </c>
      <c r="Y88">
        <v>7.19</v>
      </c>
      <c r="Z88">
        <v>-249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4.0199999999999996</v>
      </c>
      <c r="N89" s="115">
        <v>0</v>
      </c>
      <c r="O89" s="88">
        <v>-156</v>
      </c>
      <c r="P89" s="88">
        <v>-257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-156</v>
      </c>
      <c r="Y89">
        <v>4.0199999999999996</v>
      </c>
      <c r="Z89">
        <v>-257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3.93</v>
      </c>
      <c r="N90" s="115">
        <v>0</v>
      </c>
      <c r="O90" s="88">
        <v>-166</v>
      </c>
      <c r="P90" s="88">
        <v>-272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-166</v>
      </c>
      <c r="Y90">
        <v>3.93</v>
      </c>
      <c r="Z90">
        <v>-272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2.68</v>
      </c>
      <c r="N91" s="115">
        <v>0</v>
      </c>
      <c r="O91" s="88">
        <v>-124</v>
      </c>
      <c r="P91" s="88">
        <v>-90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-124</v>
      </c>
      <c r="Y91">
        <v>2.68</v>
      </c>
      <c r="Z91">
        <v>-90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4.8899999999999997</v>
      </c>
      <c r="N92" s="115">
        <v>0</v>
      </c>
      <c r="O92" s="88">
        <v>-104</v>
      </c>
      <c r="P92" s="88">
        <v>-112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-104</v>
      </c>
      <c r="Y92">
        <v>4.8899999999999997</v>
      </c>
      <c r="Z92">
        <v>-112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7.38</v>
      </c>
      <c r="N93" s="115">
        <v>0</v>
      </c>
      <c r="O93" s="88">
        <v>-124</v>
      </c>
      <c r="P93" s="88">
        <v>-195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-124</v>
      </c>
      <c r="Y93">
        <v>7.38</v>
      </c>
      <c r="Z93">
        <v>-195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6.23</v>
      </c>
      <c r="N94" s="115">
        <v>0</v>
      </c>
      <c r="O94" s="88">
        <v>-149</v>
      </c>
      <c r="P94" s="88">
        <v>-222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-149</v>
      </c>
      <c r="Y94">
        <v>6.23</v>
      </c>
      <c r="Z94">
        <v>-222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6.04</v>
      </c>
      <c r="N95" s="115">
        <v>0</v>
      </c>
      <c r="O95" s="88">
        <v>-169</v>
      </c>
      <c r="P95" s="88">
        <v>-187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-169</v>
      </c>
      <c r="Y95">
        <v>6.04</v>
      </c>
      <c r="Z95">
        <v>-187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3.16</v>
      </c>
      <c r="N96" s="115">
        <v>0</v>
      </c>
      <c r="O96" s="88">
        <v>-194</v>
      </c>
      <c r="P96" s="88">
        <v>-212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-194</v>
      </c>
      <c r="Y96">
        <v>3.16</v>
      </c>
      <c r="Z96">
        <v>-212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0.56999999999999995</v>
      </c>
      <c r="N97" s="115">
        <v>0</v>
      </c>
      <c r="O97" s="88">
        <v>-214</v>
      </c>
      <c r="P97" s="88">
        <v>-233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-214</v>
      </c>
      <c r="Y97">
        <v>0.56999999999999995</v>
      </c>
      <c r="Z97">
        <v>-233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1.25</v>
      </c>
      <c r="N98" s="115">
        <v>0</v>
      </c>
      <c r="O98" s="88">
        <v>-239</v>
      </c>
      <c r="P98" s="88">
        <v>-253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-239</v>
      </c>
      <c r="Y98">
        <v>1.25</v>
      </c>
      <c r="Z98">
        <v>-253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0.10518</v>
      </c>
      <c r="N99" s="110">
        <f t="shared" si="1"/>
        <v>-0.71799999999999997</v>
      </c>
      <c r="O99" s="111">
        <f t="shared" si="1"/>
        <v>-3.3290000000000002</v>
      </c>
      <c r="P99" s="111">
        <f t="shared" si="1"/>
        <v>-4.5791849999999998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-0.71799999999999997</v>
      </c>
      <c r="X99">
        <f t="shared" si="1"/>
        <v>-3.3290000000000002</v>
      </c>
      <c r="Y99">
        <f t="shared" si="1"/>
        <v>0.10518</v>
      </c>
      <c r="Z99">
        <f t="shared" si="1"/>
        <v>-4.5791849999999998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2023-02-02T10:15:17Z</dcterms:modified>
</cp:coreProperties>
</file>